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F9FE9A77-4525-4E9F-BC85-0D8FAB8792A9}" xr6:coauthVersionLast="47" xr6:coauthVersionMax="47" xr10:uidLastSave="{00000000-0000-0000-0000-000000000000}"/>
  <bookViews>
    <workbookView xWindow="-120" yWindow="-120" windowWidth="21840" windowHeight="13140" xr2:uid="{5174EA46-3F3D-4B49-8DAC-1D9240B88C82}"/>
  </bookViews>
  <sheets>
    <sheet name="四季 " sheetId="1" r:id="rId1"/>
    <sheet name="101委辦 (2)" sheetId="2" r:id="rId2"/>
    <sheet name="主計4" sheetId="3" r:id="rId3"/>
  </sheets>
  <calcPr calcId="191029" fullCalcOnLoad="1"/>
</workbook>
</file>

<file path=xl/calcChain.xml><?xml version="1.0" encoding="utf-8"?>
<calcChain xmlns="http://schemas.openxmlformats.org/spreadsheetml/2006/main">
  <c r="I55" i="3" l="1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10" i="3" s="1"/>
  <c r="I31" i="3"/>
  <c r="I27" i="3"/>
  <c r="I26" i="3"/>
  <c r="K10" i="3"/>
  <c r="J10" i="3"/>
  <c r="H10" i="3"/>
  <c r="G10" i="3"/>
  <c r="F10" i="3"/>
  <c r="L10" i="2"/>
  <c r="I10" i="2"/>
  <c r="D10" i="2"/>
  <c r="L8" i="2"/>
  <c r="I8" i="2"/>
  <c r="D8" i="2"/>
  <c r="D42" i="1"/>
  <c r="D37" i="1"/>
</calcChain>
</file>

<file path=xl/sharedStrings.xml><?xml version="1.0" encoding="utf-8"?>
<sst xmlns="http://schemas.openxmlformats.org/spreadsheetml/2006/main" count="249" uniqueCount="159">
  <si>
    <t>文化部及所屬公款補助團體、個人情形季報表</t>
  </si>
  <si>
    <t>國立臺灣工藝研究發展中心</t>
  </si>
  <si>
    <t>101年度(第 四 季)</t>
  </si>
  <si>
    <t>補助單位</t>
  </si>
  <si>
    <t>補助事項或用途</t>
  </si>
  <si>
    <t>撥款金額</t>
  </si>
  <si>
    <t>補助預算計畫名稱</t>
  </si>
  <si>
    <t>台灣陶藝學會</t>
  </si>
  <si>
    <t>美學行銷推廣出版計畫</t>
  </si>
  <si>
    <t>台灣工藝發展協會</t>
  </si>
  <si>
    <t>海峽兩岸廈門文化產業博覽交易會參展活動3</t>
  </si>
  <si>
    <t>南投縣國姓鄉港源社區發展協會</t>
  </si>
  <si>
    <t>創意再生拼布班活動</t>
  </si>
  <si>
    <t>財團法人台北市北投文化基金會</t>
  </si>
  <si>
    <t>多角化社區及地域特色工藝扶植計畫</t>
  </si>
  <si>
    <t>南投縣國姓鄉生活美學協會</t>
  </si>
  <si>
    <t>臺灣電繍藝術教育發展協會</t>
  </si>
  <si>
    <t>屏東縣琉球鄉漂流木人文藝術協會</t>
  </si>
  <si>
    <t>新北市鄉土文藝推廣協會</t>
  </si>
  <si>
    <t>新竹縣柿染文化協會</t>
  </si>
  <si>
    <t>高雄市六龜寶來重建協會</t>
  </si>
  <si>
    <t>社團法人屏東縣地磨兒文化產業藝術協會</t>
  </si>
  <si>
    <t>屏東縣春日鄉力里社區發展協會</t>
  </si>
  <si>
    <t>臺東縣原愛工坊協會</t>
  </si>
  <si>
    <t>新北市三峽區三角湧文化協進會</t>
  </si>
  <si>
    <t>龍鳳祥交趾陶藝社</t>
  </si>
  <si>
    <t>苗栗縣陶瓷文化協會</t>
  </si>
  <si>
    <t>添興窯陶藝事業股份有限公司</t>
  </si>
  <si>
    <t>南投縣竹藝學會</t>
  </si>
  <si>
    <t>蓮想美學創意有限公司</t>
  </si>
  <si>
    <t>致韋有限公司</t>
  </si>
  <si>
    <t>工藝設計-自慢活綜合媒材產品開發補助計畫</t>
  </si>
  <si>
    <t>唐草設計有限公司</t>
  </si>
  <si>
    <t>品研文創有限公司</t>
  </si>
  <si>
    <t>土雲設計有限公司</t>
  </si>
  <si>
    <t>竹采藝品有限公司</t>
  </si>
  <si>
    <t>凌晨工作室</t>
  </si>
  <si>
    <t>巷弄國際股份有公司</t>
  </si>
  <si>
    <t>倍翊設計企業社</t>
  </si>
  <si>
    <t>肆意設計有限公司</t>
  </si>
  <si>
    <t>合計</t>
  </si>
  <si>
    <t>第一季</t>
  </si>
  <si>
    <t>第二季</t>
  </si>
  <si>
    <t>第三季</t>
  </si>
  <si>
    <t>總計</t>
  </si>
  <si>
    <t>委託辦理計畫(事項)經費報告表</t>
  </si>
  <si>
    <t>中華民國101年度</t>
  </si>
  <si>
    <t>年
度
別</t>
  </si>
  <si>
    <t>接受委託各單位或個人名稱</t>
  </si>
  <si>
    <t>委託辦理事項</t>
  </si>
  <si>
    <t>合約金額</t>
  </si>
  <si>
    <t>訂約日期</t>
  </si>
  <si>
    <t>完成時間</t>
  </si>
  <si>
    <t>經                費                   支              出</t>
  </si>
  <si>
    <t>按政府
採購法
辦理</t>
  </si>
  <si>
    <t>委託辦理事項類
別(請勾選)-</t>
  </si>
  <si>
    <t>報告</t>
  </si>
  <si>
    <t>評審</t>
  </si>
  <si>
    <t>委託事項(報告)處理</t>
  </si>
  <si>
    <t>是否派員就地抽查</t>
  </si>
  <si>
    <t>備註</t>
  </si>
  <si>
    <t>金                                                    額</t>
  </si>
  <si>
    <t>委託研究計畫</t>
  </si>
  <si>
    <t>其他
委託
事項</t>
  </si>
  <si>
    <t>有</t>
  </si>
  <si>
    <t>無</t>
  </si>
  <si>
    <t>存參</t>
  </si>
  <si>
    <t>納入
計畫
實施</t>
  </si>
  <si>
    <t>其他</t>
  </si>
  <si>
    <t>預定</t>
  </si>
  <si>
    <t>實際</t>
  </si>
  <si>
    <t>科目</t>
  </si>
  <si>
    <t>實現數</t>
  </si>
  <si>
    <t>應付數</t>
  </si>
  <si>
    <t>保留數</t>
  </si>
  <si>
    <t>是</t>
  </si>
  <si>
    <t>否</t>
  </si>
  <si>
    <t>行政
及政
策類</t>
  </si>
  <si>
    <t>科學
及技
術類</t>
  </si>
  <si>
    <t>南投縣草屯鎮北投國民小學</t>
  </si>
  <si>
    <t>校園生活工藝種子教師培育計畫</t>
  </si>
  <si>
    <t>101.07.27</t>
  </si>
  <si>
    <t>101.09.30</t>
  </si>
  <si>
    <t>工藝研究發展業務</t>
  </si>
  <si>
    <t>ˇ</t>
  </si>
  <si>
    <t>因人力有限致無法派員查核。</t>
  </si>
  <si>
    <t>財團法人中衛發展中心</t>
  </si>
  <si>
    <t>苗栗工藝產業調查及發展策略</t>
  </si>
  <si>
    <t>100.11.25</t>
  </si>
  <si>
    <t>101.10.31</t>
  </si>
  <si>
    <t>中央各部會對國內團體捐助情形季報表</t>
  </si>
  <si>
    <t>民國101年度第4季</t>
  </si>
  <si>
    <t>機關名稱:文化部(03070)</t>
  </si>
  <si>
    <t>單位：元</t>
  </si>
  <si>
    <t>工作計畫科目名稱</t>
  </si>
  <si>
    <t>GBA值
(請勿更正
本欄資料)</t>
  </si>
  <si>
    <t>預算數
(僅列補助國內
團體預算金額)</t>
  </si>
  <si>
    <t>補助對象
(團體全銜)</t>
  </si>
  <si>
    <t>補助計畫案總經費及分攤情形</t>
  </si>
  <si>
    <t>撥款情形</t>
  </si>
  <si>
    <t>分攤補助款機關名稱</t>
  </si>
  <si>
    <t>是否應編製會計報告或收支清單</t>
  </si>
  <si>
    <t>原始憑證送審計機關(P,Q,R行3選1)</t>
  </si>
  <si>
    <t>上季原計畫名稱(名稱有更改時才需輸入)</t>
  </si>
  <si>
    <t>本機關補
助金額</t>
  </si>
  <si>
    <t>他機關補
助金額</t>
  </si>
  <si>
    <t>團體自
付金額</t>
  </si>
  <si>
    <t>本季</t>
  </si>
  <si>
    <t>截至本季累
計撥款金額</t>
  </si>
  <si>
    <t>受委託撥款機關(款項委託由地方政府轉發者始填列本欄)</t>
  </si>
  <si>
    <t>符合審計機關審核團體</t>
  </si>
  <si>
    <t>審計機關</t>
  </si>
  <si>
    <t>私人領受公款補助辦法</t>
  </si>
  <si>
    <t>核准日期</t>
  </si>
  <si>
    <t>第6條規定(備註2)(打V)</t>
  </si>
  <si>
    <t>文號(選否時需填)</t>
  </si>
  <si>
    <t>文化部及所屬總計</t>
  </si>
  <si>
    <t>文化發展業務</t>
  </si>
  <si>
    <t xml:space="preserve">  文化發展策劃與推動</t>
  </si>
  <si>
    <t xml:space="preserve">  文化創意產業發展計畫</t>
  </si>
  <si>
    <t xml:space="preserve">  文化設施規劃與設置</t>
  </si>
  <si>
    <t>人文及文化傳播業務</t>
  </si>
  <si>
    <t xml:space="preserve">  文學歷史語文及文化傳播工作</t>
  </si>
  <si>
    <t>社區營造業務</t>
  </si>
  <si>
    <t>表演及視覺藝術業務</t>
  </si>
  <si>
    <t xml:space="preserve">  視覺藝術之策劃與推動</t>
  </si>
  <si>
    <t xml:space="preserve">  表演藝術之策劃與推動</t>
  </si>
  <si>
    <t xml:space="preserve">  衛武營藝術文化中心籌備業務</t>
  </si>
  <si>
    <t>國際文化交流業務</t>
  </si>
  <si>
    <t>文化資產業務</t>
  </si>
  <si>
    <t xml:space="preserve">  文化資產總管理處籌備業務</t>
  </si>
  <si>
    <t xml:space="preserve">  工藝研究發展中心業務</t>
  </si>
  <si>
    <t>龍來藝元宵踩街活動</t>
  </si>
  <si>
    <t>南投縣草屯鎮草鞋墩鄉土文教協會</t>
  </si>
  <si>
    <t>工藝之家工藝交流暨美學展活動</t>
  </si>
  <si>
    <t>臺灣工藝之家協會</t>
  </si>
  <si>
    <t>海峽兩岸廈門文化產業博覽交易會參展活動</t>
  </si>
  <si>
    <t>新北市三峽三角湧文化協進會</t>
  </si>
  <si>
    <t xml:space="preserve">  傳統藝術總處籌備業務</t>
  </si>
  <si>
    <t>生活美學業務</t>
  </si>
  <si>
    <t xml:space="preserve">  新竹生活美學館業務</t>
  </si>
  <si>
    <t xml:space="preserve">  彰化生活美學館業務</t>
  </si>
  <si>
    <t xml:space="preserve">  臺南生活美學館業務</t>
  </si>
  <si>
    <t xml:space="preserve">  臺東生活美學館業務</t>
  </si>
  <si>
    <t>1.本系統填報範圍僅包括預算科目編列獎補助費(0400)項下二級用途別為「對國內團體之捐助」之計畫項目。</t>
  </si>
  <si>
    <t>2.每一季如有新增工作計畫科目名稱時請依序填列於最後一項(在A行中)後面,而D行有新增時,不限</t>
  </si>
  <si>
    <t>3.在A列的工作計畫分大分類及中分類,中分類請縮排(用1或2個半形空白字元),各季同樣的工作計畫名稱及編號須一致(如工作計畫有編號時,亦視同計畫名稱的一部份),如有不同,請在[上季計畫名稱欄],填寫原計畫名稱(有編號需包含)</t>
  </si>
  <si>
    <t>4.GBA值第一季請自行修改,其他各季,由本中心提供,不用輸入(B行),預算欄位(C行)在各季可更改數值</t>
  </si>
  <si>
    <t>5.在結尾時保留一空白列,有資料的各列,請勿在中間插入空白列</t>
  </si>
  <si>
    <t>6.在D行字尾有小計或合計或總計的項目不予存入資料庫內,亦不檢誤,有自己部會統計時,請寫在D列內</t>
  </si>
  <si>
    <t>7.本機關補助金額+他機關補助金額+團體自付金額=合計</t>
  </si>
  <si>
    <t>8.主計畫下有子計畫時,應填寫主計畫的各欄統計金額,且主計畫之預算金額&gt;=各子計畫的預算金額,其他各欄由子計畫加總核對..如沒有子計畫,請填相關的金額欄位..</t>
  </si>
  <si>
    <t>9.主計畫需有一列為小計（如主計畫只佔一列則有沒有小計列都可），子計畫則不要有小計列</t>
  </si>
  <si>
    <t>10.各列之本機關補助金額 &gt;= 各列之截至本季累計撥款金額及本季金額</t>
  </si>
  <si>
    <t>11.第一列總計之值,可作為上傳資料後,檢核之用</t>
  </si>
  <si>
    <t>12.工作表單名稱,請只保留本季資料,其餘表單請刪除.</t>
  </si>
  <si>
    <t>備註:</t>
  </si>
  <si>
    <t>1.原始憑證是否須送審計機關送審請以勾選方式表達。</t>
  </si>
  <si>
    <t>2.依審計機關審核團體私人領受公款補助辦法第6條規定:「領受公款補助之各團體，如其所領受之補助款僅為其經常或臨時支出之一部分者，得由主管機關先憑領據列報，審計機關於必要時，得派員抽查之」，因該項補助款無原始憑證，故無須送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</si>
</sst>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&quot;"/>
    <numFmt numFmtId="177" formatCode="#,##0&quot; &quot;;#,##0&quot; &quot;;&quot;-&quot;#&quot; &quot;;&quot; &quot;@&quot; &quot;"/>
    <numFmt numFmtId="178" formatCode="#,##0&quot; &quot;;#,##0&quot; &quot;;&quot;- &quot;;&quot; &quot;@&quot; &quot;"/>
    <numFmt numFmtId="179" formatCode="yyyy/mm/dd"/>
    <numFmt numFmtId="180" formatCode="#,##0.00&quot; &quot;;#,##0.00&quot; &quot;;&quot;-&quot;#&quot; &quot;;&quot; &quot;@&quot; &quot;"/>
    <numFmt numFmtId="181" formatCode="[$NT$-404]#,##0.00;[Red]&quot;-&quot;[$NT$-404]#,##0.00"/>
  </numFmts>
  <fonts count="37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b/>
      <sz val="16"/>
      <color rgb="FF000080"/>
      <name val="標楷體"/>
      <family val="4"/>
      <charset val="136"/>
    </font>
    <font>
      <sz val="12"/>
      <color rgb="FF0000FF"/>
      <name val="標楷體"/>
      <family val="4"/>
      <charset val="136"/>
    </font>
    <font>
      <b/>
      <sz val="18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rgb="FF0000FF"/>
      <name val="細明體"/>
      <family val="3"/>
      <charset val="136"/>
    </font>
    <font>
      <sz val="12"/>
      <color rgb="FFFF0000"/>
      <name val="細明體"/>
      <family val="3"/>
      <charset val="136"/>
    </font>
    <font>
      <sz val="11"/>
      <color rgb="FF0000FF"/>
      <name val="細明體"/>
      <family val="3"/>
      <charset val="136"/>
    </font>
    <font>
      <sz val="10"/>
      <color rgb="FF0000FF"/>
      <name val="細明體"/>
      <family val="3"/>
      <charset val="136"/>
    </font>
    <font>
      <sz val="9"/>
      <name val="新細明體"/>
      <family val="1"/>
      <charset val="136"/>
    </font>
    <font>
      <sz val="18"/>
      <color rgb="FF0000FF"/>
      <name val="新細明體"/>
      <family val="1"/>
      <charset val="136"/>
    </font>
    <font>
      <b/>
      <sz val="18"/>
      <color rgb="FFFF0000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0"/>
      <color rgb="FF0000FF"/>
      <name val="新細明體"/>
      <family val="1"/>
      <charset val="136"/>
    </font>
    <font>
      <sz val="8"/>
      <color rgb="FF0000FF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10"/>
      <color rgb="FF000080"/>
      <name val="新細明體"/>
      <family val="1"/>
      <charset val="136"/>
    </font>
    <font>
      <sz val="9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FF"/>
      <name val="新細明體"/>
      <family val="1"/>
      <charset val="136"/>
    </font>
    <font>
      <sz val="2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6"/>
      <color theme="1"/>
      <name val="細明體"/>
      <family val="3"/>
      <charset val="136"/>
    </font>
    <font>
      <sz val="12"/>
      <color rgb="FF000000"/>
      <name val="細明體"/>
      <family val="3"/>
      <charset val="136"/>
    </font>
    <font>
      <sz val="11"/>
      <color rgb="FFFF0000"/>
      <name val="細明體"/>
      <family val="3"/>
      <charset val="136"/>
    </font>
    <font>
      <b/>
      <sz val="11"/>
      <color rgb="FF0000FF"/>
      <name val="細明體"/>
      <family val="3"/>
      <charset val="136"/>
    </font>
    <font>
      <b/>
      <sz val="12"/>
      <color rgb="FF0000FF"/>
      <name val="細明體"/>
      <family val="3"/>
      <charset val="136"/>
    </font>
    <font>
      <sz val="11"/>
      <color theme="1"/>
      <name val="細明體"/>
      <family val="3"/>
      <charset val="136"/>
    </font>
    <font>
      <sz val="12"/>
      <color rgb="FF000080"/>
      <name val="細明體"/>
      <family val="3"/>
      <charset val="136"/>
    </font>
    <font>
      <b/>
      <sz val="12"/>
      <color rgb="FF000080"/>
      <name val="細明體"/>
      <family val="3"/>
      <charset val="136"/>
    </font>
    <font>
      <sz val="11"/>
      <color rgb="FF000080"/>
      <name val="細明體"/>
      <family val="3"/>
      <charset val="136"/>
    </font>
    <font>
      <sz val="14"/>
      <color rgb="FFFF0000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color rgb="FF008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>
      <alignment vertical="center"/>
    </xf>
    <xf numFmtId="180" fontId="1" fillId="0" borderId="0">
      <alignment vertical="center"/>
    </xf>
    <xf numFmtId="178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81" fontId="3" fillId="0" borderId="0">
      <alignment vertical="center"/>
    </xf>
    <xf numFmtId="0" fontId="1" fillId="0" borderId="0"/>
    <xf numFmtId="0" fontId="1" fillId="0" borderId="0"/>
  </cellStyleXfs>
  <cellXfs count="134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7" fillId="0" borderId="2" xfId="2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8" fontId="8" fillId="0" borderId="2" xfId="0" applyNumberFormat="1" applyFont="1" applyFill="1" applyBorder="1" applyAlignment="1">
      <alignment horizontal="left" vertical="center" wrapText="1"/>
    </xf>
    <xf numFmtId="178" fontId="9" fillId="0" borderId="0" xfId="2" applyFont="1" applyFill="1" applyBorder="1" applyAlignment="1" applyProtection="1">
      <alignment vertical="center"/>
    </xf>
    <xf numFmtId="0" fontId="8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9" fillId="0" borderId="2" xfId="2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178" fontId="8" fillId="0" borderId="0" xfId="2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right" vertical="center" wrapText="1"/>
    </xf>
    <xf numFmtId="178" fontId="8" fillId="3" borderId="0" xfId="2" applyFont="1" applyFill="1" applyBorder="1" applyAlignment="1" applyProtection="1">
      <alignment vertical="center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178" fontId="4" fillId="2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 wrapText="1"/>
    </xf>
    <xf numFmtId="178" fontId="15" fillId="0" borderId="2" xfId="2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>
      <alignment horizontal="left" vertical="center" wrapText="1"/>
    </xf>
    <xf numFmtId="178" fontId="15" fillId="4" borderId="2" xfId="2" applyFont="1" applyFill="1" applyBorder="1" applyAlignment="1" applyProtection="1">
      <alignment vertical="center"/>
    </xf>
    <xf numFmtId="179" fontId="15" fillId="0" borderId="2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3" fontId="15" fillId="4" borderId="2" xfId="0" applyNumberFormat="1" applyFont="1" applyFill="1" applyBorder="1" applyAlignment="1" applyProtection="1">
      <alignment horizontal="center" vertical="center"/>
      <protection locked="0"/>
    </xf>
    <xf numFmtId="178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8" fontId="18" fillId="0" borderId="0" xfId="0" applyNumberFormat="1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3" fontId="15" fillId="0" borderId="0" xfId="0" applyNumberFormat="1" applyFont="1" applyFill="1" applyAlignment="1" applyProtection="1">
      <alignment horizontal="right" vertical="center"/>
      <protection locked="0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5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23" fillId="0" borderId="0" xfId="7" applyFont="1" applyBorder="1" applyAlignment="1">
      <alignment horizontal="center"/>
    </xf>
    <xf numFmtId="0" fontId="24" fillId="0" borderId="0" xfId="7" applyFont="1"/>
    <xf numFmtId="0" fontId="25" fillId="0" borderId="0" xfId="7" applyFont="1" applyAlignment="1"/>
    <xf numFmtId="0" fontId="8" fillId="0" borderId="0" xfId="7" applyFont="1"/>
    <xf numFmtId="0" fontId="24" fillId="0" borderId="0" xfId="7" applyFont="1" applyBorder="1"/>
    <xf numFmtId="0" fontId="9" fillId="0" borderId="0" xfId="7" applyFont="1" applyBorder="1"/>
    <xf numFmtId="0" fontId="24" fillId="0" borderId="3" xfId="7" applyFont="1" applyFill="1" applyBorder="1" applyAlignment="1">
      <alignment horizontal="center" vertical="center"/>
    </xf>
    <xf numFmtId="0" fontId="24" fillId="0" borderId="7" xfId="7" applyFont="1" applyFill="1" applyBorder="1" applyAlignment="1">
      <alignment vertical="center"/>
    </xf>
    <xf numFmtId="0" fontId="24" fillId="0" borderId="8" xfId="7" applyFont="1" applyFill="1" applyBorder="1" applyAlignment="1">
      <alignment horizontal="center" vertical="center"/>
    </xf>
    <xf numFmtId="0" fontId="24" fillId="0" borderId="7" xfId="7" applyFont="1" applyFill="1" applyBorder="1" applyAlignment="1">
      <alignment horizontal="center" vertical="center"/>
    </xf>
    <xf numFmtId="0" fontId="24" fillId="0" borderId="9" xfId="7" applyFont="1" applyFill="1" applyBorder="1" applyAlignment="1">
      <alignment horizontal="center" vertical="center"/>
    </xf>
    <xf numFmtId="0" fontId="24" fillId="0" borderId="10" xfId="7" applyFont="1" applyFill="1" applyBorder="1" applyAlignment="1">
      <alignment horizontal="center" vertical="center"/>
    </xf>
    <xf numFmtId="0" fontId="24" fillId="0" borderId="11" xfId="7" applyFont="1" applyFill="1" applyBorder="1" applyAlignment="1">
      <alignment horizontal="center" vertical="center"/>
    </xf>
    <xf numFmtId="0" fontId="24" fillId="0" borderId="4" xfId="7" applyFont="1" applyFill="1" applyBorder="1" applyAlignment="1">
      <alignment horizontal="center" vertical="center"/>
    </xf>
    <xf numFmtId="0" fontId="24" fillId="0" borderId="4" xfId="7" applyFont="1" applyFill="1" applyBorder="1" applyAlignment="1">
      <alignment vertical="center"/>
    </xf>
    <xf numFmtId="0" fontId="24" fillId="0" borderId="12" xfId="7" applyFont="1" applyFill="1" applyBorder="1" applyAlignment="1">
      <alignment horizontal="center" vertical="center"/>
    </xf>
    <xf numFmtId="0" fontId="24" fillId="0" borderId="13" xfId="7" applyFont="1" applyFill="1" applyBorder="1" applyAlignment="1">
      <alignment horizontal="center" vertical="center"/>
    </xf>
    <xf numFmtId="0" fontId="27" fillId="0" borderId="2" xfId="7" applyFont="1" applyBorder="1" applyAlignment="1">
      <alignment horizontal="left" vertical="center" wrapText="1"/>
    </xf>
    <xf numFmtId="176" fontId="10" fillId="0" borderId="2" xfId="7" applyNumberFormat="1" applyFont="1" applyBorder="1" applyAlignment="1">
      <alignment horizontal="right" vertical="center" wrapText="1"/>
    </xf>
    <xf numFmtId="0" fontId="10" fillId="0" borderId="2" xfId="7" applyFont="1" applyBorder="1" applyAlignment="1">
      <alignment horizontal="right" vertical="center" wrapText="1"/>
    </xf>
    <xf numFmtId="0" fontId="8" fillId="0" borderId="2" xfId="7" applyFont="1" applyBorder="1" applyAlignment="1">
      <alignment horizontal="left" vertical="center" wrapText="1"/>
    </xf>
    <xf numFmtId="177" fontId="28" fillId="0" borderId="2" xfId="7" applyNumberFormat="1" applyFont="1" applyBorder="1" applyAlignment="1">
      <alignment horizontal="right" vertical="center" wrapText="1"/>
    </xf>
    <xf numFmtId="177" fontId="29" fillId="0" borderId="2" xfId="7" applyNumberFormat="1" applyFont="1" applyBorder="1" applyAlignment="1">
      <alignment horizontal="right" vertical="center" wrapText="1"/>
    </xf>
    <xf numFmtId="0" fontId="10" fillId="0" borderId="2" xfId="7" applyFont="1" applyBorder="1" applyAlignment="1">
      <alignment horizontal="left" vertical="center" wrapText="1"/>
    </xf>
    <xf numFmtId="0" fontId="10" fillId="0" borderId="2" xfId="7" applyFont="1" applyBorder="1" applyAlignment="1">
      <alignment horizontal="center"/>
    </xf>
    <xf numFmtId="0" fontId="10" fillId="0" borderId="2" xfId="7" applyFont="1" applyBorder="1"/>
    <xf numFmtId="0" fontId="10" fillId="0" borderId="2" xfId="7" applyFont="1" applyBorder="1" applyAlignment="1">
      <alignment horizontal="left"/>
    </xf>
    <xf numFmtId="0" fontId="10" fillId="0" borderId="14" xfId="7" applyFont="1" applyBorder="1" applyAlignment="1">
      <alignment horizontal="left" vertical="center" wrapText="1"/>
    </xf>
    <xf numFmtId="0" fontId="30" fillId="0" borderId="0" xfId="7" applyFont="1"/>
    <xf numFmtId="0" fontId="24" fillId="0" borderId="2" xfId="0" applyFont="1" applyBorder="1">
      <alignment vertical="center"/>
    </xf>
    <xf numFmtId="176" fontId="24" fillId="0" borderId="2" xfId="0" applyNumberFormat="1" applyFont="1" applyBorder="1">
      <alignment vertical="center"/>
    </xf>
    <xf numFmtId="0" fontId="24" fillId="0" borderId="2" xfId="7" applyFont="1" applyBorder="1"/>
    <xf numFmtId="0" fontId="24" fillId="0" borderId="14" xfId="7" applyFont="1" applyBorder="1"/>
    <xf numFmtId="176" fontId="24" fillId="0" borderId="2" xfId="7" applyNumberFormat="1" applyFont="1" applyBorder="1"/>
    <xf numFmtId="0" fontId="31" fillId="0" borderId="2" xfId="7" applyFont="1" applyBorder="1"/>
    <xf numFmtId="176" fontId="31" fillId="0" borderId="2" xfId="7" applyNumberFormat="1" applyFont="1" applyBorder="1"/>
    <xf numFmtId="177" fontId="31" fillId="0" borderId="2" xfId="1" applyNumberFormat="1" applyFont="1" applyFill="1" applyBorder="1" applyAlignment="1" applyProtection="1"/>
    <xf numFmtId="0" fontId="31" fillId="0" borderId="14" xfId="7" applyFont="1" applyBorder="1"/>
    <xf numFmtId="0" fontId="31" fillId="0" borderId="2" xfId="7" applyFont="1" applyBorder="1" applyAlignment="1">
      <alignment horizontal="left" vertical="center" wrapText="1"/>
    </xf>
    <xf numFmtId="0" fontId="31" fillId="0" borderId="0" xfId="7" applyFont="1"/>
    <xf numFmtId="0" fontId="8" fillId="0" borderId="2" xfId="7" applyFont="1" applyBorder="1" applyAlignment="1">
      <alignment vertical="center" wrapText="1"/>
    </xf>
    <xf numFmtId="177" fontId="32" fillId="0" borderId="2" xfId="1" applyNumberFormat="1" applyFont="1" applyFill="1" applyBorder="1" applyAlignment="1" applyProtection="1"/>
    <xf numFmtId="177" fontId="29" fillId="0" borderId="2" xfId="1" applyNumberFormat="1" applyFont="1" applyFill="1" applyBorder="1" applyAlignment="1" applyProtection="1">
      <alignment vertical="center"/>
    </xf>
    <xf numFmtId="177" fontId="33" fillId="0" borderId="2" xfId="1" applyNumberFormat="1" applyFont="1" applyFill="1" applyBorder="1" applyAlignment="1" applyProtection="1"/>
    <xf numFmtId="0" fontId="31" fillId="0" borderId="2" xfId="7" applyFont="1" applyBorder="1" applyAlignment="1">
      <alignment horizontal="center"/>
    </xf>
    <xf numFmtId="178" fontId="8" fillId="0" borderId="9" xfId="0" applyNumberFormat="1" applyFont="1" applyFill="1" applyBorder="1" applyAlignment="1">
      <alignment horizontal="left" vertical="center" wrapText="1"/>
    </xf>
    <xf numFmtId="0" fontId="34" fillId="0" borderId="0" xfId="7" applyFont="1"/>
    <xf numFmtId="176" fontId="35" fillId="0" borderId="0" xfId="7" applyNumberFormat="1" applyFont="1"/>
    <xf numFmtId="0" fontId="35" fillId="0" borderId="0" xfId="7" applyFont="1"/>
    <xf numFmtId="0" fontId="35" fillId="0" borderId="0" xfId="7" applyFont="1" applyBorder="1"/>
    <xf numFmtId="0" fontId="35" fillId="0" borderId="11" xfId="0" applyFont="1" applyBorder="1">
      <alignment vertical="center"/>
    </xf>
    <xf numFmtId="0" fontId="36" fillId="0" borderId="0" xfId="7" applyFont="1"/>
    <xf numFmtId="0" fontId="36" fillId="0" borderId="0" xfId="7" applyFont="1" applyBorder="1"/>
    <xf numFmtId="0" fontId="35" fillId="0" borderId="0" xfId="7" applyFont="1" applyFill="1" applyAlignment="1">
      <alignment vertical="center"/>
    </xf>
    <xf numFmtId="0" fontId="24" fillId="0" borderId="0" xfId="7" applyFont="1" applyFill="1" applyAlignment="1">
      <alignment vertical="center"/>
    </xf>
    <xf numFmtId="0" fontId="24" fillId="0" borderId="0" xfId="7" applyFont="1" applyFill="1" applyBorder="1" applyAlignment="1">
      <alignment vertical="center"/>
    </xf>
    <xf numFmtId="0" fontId="23" fillId="0" borderId="0" xfId="7" applyFont="1" applyFill="1" applyBorder="1" applyAlignment="1">
      <alignment horizontal="center"/>
    </xf>
    <xf numFmtId="0" fontId="25" fillId="0" borderId="0" xfId="7" applyFont="1" applyFill="1" applyBorder="1" applyAlignment="1">
      <alignment horizontal="center"/>
    </xf>
    <xf numFmtId="0" fontId="26" fillId="0" borderId="2" xfId="7" applyFont="1" applyFill="1" applyBorder="1" applyAlignment="1">
      <alignment horizontal="center" vertical="center" wrapText="1"/>
    </xf>
    <xf numFmtId="0" fontId="24" fillId="0" borderId="2" xfId="7" applyFont="1" applyFill="1" applyBorder="1" applyAlignment="1">
      <alignment horizontal="center" vertical="center" wrapText="1"/>
    </xf>
    <xf numFmtId="0" fontId="24" fillId="0" borderId="6" xfId="7" applyFont="1" applyFill="1" applyBorder="1" applyAlignment="1">
      <alignment horizontal="center" vertical="center" wrapText="1"/>
    </xf>
    <xf numFmtId="0" fontId="24" fillId="0" borderId="3" xfId="7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/>
    </xf>
  </cellXfs>
  <cellStyles count="9">
    <cellStyle name="Excel_BuiltIn_Comma" xfId="1" xr:uid="{3B29D9ED-0501-4593-BB14-A70CD72D3E57}"/>
    <cellStyle name="Excel_BuiltIn_Comma_0" xfId="2" xr:uid="{43CD8998-6409-4E00-AE5E-8678F5BFCF84}"/>
    <cellStyle name="Heading" xfId="3" xr:uid="{FDD22240-FAC8-4A88-BC5C-18AC159BC641}"/>
    <cellStyle name="Heading1" xfId="4" xr:uid="{FF4D501A-ADD5-4E58-9CBA-0C7B8FD0994F}"/>
    <cellStyle name="Result" xfId="5" xr:uid="{0B7AD7BF-8C94-43DC-B0AE-EBDC7E7A877D}"/>
    <cellStyle name="Result2" xfId="6" xr:uid="{8B0D3992-08B4-4C33-9EEA-4BD304D29A06}"/>
    <cellStyle name="一般" xfId="0" builtinId="0" customBuiltin="1"/>
    <cellStyle name="一般_95年度補助私人團體季報表營建署" xfId="7" xr:uid="{9F7AAC88-BDEF-463E-B783-D939C0AC5AF9}"/>
    <cellStyle name="一般_95年度補助私人團體季報表營建署_第二季季報表-修正" xfId="8" xr:uid="{5CB7402F-C39F-422D-956A-EE4AD096D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360</xdr:colOff>
      <xdr:row>5</xdr:row>
      <xdr:rowOff>0</xdr:rowOff>
    </xdr:from>
    <xdr:ext cx="1440" cy="826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FECB58B-A545-EDA3-C426-4966769DE098}"/>
            </a:ext>
          </a:extLst>
        </xdr:cNvPr>
        <xdr:cNvSpPr/>
      </xdr:nvSpPr>
      <xdr:spPr>
        <a:xfrm>
          <a:off x="22241235" y="1333500"/>
          <a:ext cx="1440" cy="826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18</xdr:col>
      <xdr:colOff>360</xdr:colOff>
      <xdr:row>5</xdr:row>
      <xdr:rowOff>129600</xdr:rowOff>
    </xdr:from>
    <xdr:ext cx="1440" cy="6822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A7ACDA3-5639-E96C-0BEA-9BD01BE584DB}"/>
            </a:ext>
          </a:extLst>
        </xdr:cNvPr>
        <xdr:cNvSpPr/>
      </xdr:nvSpPr>
      <xdr:spPr>
        <a:xfrm>
          <a:off x="22241235" y="1463100"/>
          <a:ext cx="1440" cy="6822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18</xdr:col>
      <xdr:colOff>360</xdr:colOff>
      <xdr:row>6</xdr:row>
      <xdr:rowOff>360</xdr:rowOff>
    </xdr:from>
    <xdr:ext cx="1440" cy="56808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E087E9ED-2CF4-6968-5B15-F924B2BFC33E}"/>
            </a:ext>
          </a:extLst>
        </xdr:cNvPr>
        <xdr:cNvSpPr/>
      </xdr:nvSpPr>
      <xdr:spPr>
        <a:xfrm>
          <a:off x="22241235" y="1533885"/>
          <a:ext cx="144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18</xdr:col>
      <xdr:colOff>360</xdr:colOff>
      <xdr:row>6</xdr:row>
      <xdr:rowOff>168120</xdr:rowOff>
    </xdr:from>
    <xdr:ext cx="1440" cy="415439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84035B4-1F9F-6E01-830B-03BB82FBAA73}"/>
            </a:ext>
          </a:extLst>
        </xdr:cNvPr>
        <xdr:cNvSpPr/>
      </xdr:nvSpPr>
      <xdr:spPr>
        <a:xfrm>
          <a:off x="22241235" y="1701645"/>
          <a:ext cx="1440" cy="415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18</xdr:col>
      <xdr:colOff>360</xdr:colOff>
      <xdr:row>8</xdr:row>
      <xdr:rowOff>0</xdr:rowOff>
    </xdr:from>
    <xdr:ext cx="1440" cy="20592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179D25FF-31D7-D13E-76BB-468D2664D530}"/>
            </a:ext>
          </a:extLst>
        </xdr:cNvPr>
        <xdr:cNvSpPr/>
      </xdr:nvSpPr>
      <xdr:spPr>
        <a:xfrm>
          <a:off x="22241235" y="1943100"/>
          <a:ext cx="1440" cy="205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19</xdr:col>
      <xdr:colOff>360</xdr:colOff>
      <xdr:row>10</xdr:row>
      <xdr:rowOff>0</xdr:rowOff>
    </xdr:from>
    <xdr:ext cx="80280" cy="258839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753DB2E8-B0D4-9897-7E43-46AB5CD0401C}"/>
            </a:ext>
          </a:extLst>
        </xdr:cNvPr>
        <xdr:cNvSpPr/>
      </xdr:nvSpPr>
      <xdr:spPr>
        <a:xfrm>
          <a:off x="23841435" y="2343150"/>
          <a:ext cx="80280" cy="258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18</xdr:col>
      <xdr:colOff>360</xdr:colOff>
      <xdr:row>6</xdr:row>
      <xdr:rowOff>76320</xdr:rowOff>
    </xdr:from>
    <xdr:ext cx="1440" cy="468720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E622B223-91D0-7FD4-5979-60F96CB445DD}"/>
            </a:ext>
          </a:extLst>
        </xdr:cNvPr>
        <xdr:cNvSpPr/>
      </xdr:nvSpPr>
      <xdr:spPr>
        <a:xfrm>
          <a:off x="22241235" y="1609845"/>
          <a:ext cx="144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  <xdr:oneCellAnchor>
    <xdr:from>
      <xdr:col>18</xdr:col>
      <xdr:colOff>360</xdr:colOff>
      <xdr:row>5</xdr:row>
      <xdr:rowOff>0</xdr:rowOff>
    </xdr:from>
    <xdr:ext cx="1440" cy="826920"/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A766D976-E633-2008-5710-8ACA9B26774D}"/>
            </a:ext>
          </a:extLst>
        </xdr:cNvPr>
        <xdr:cNvSpPr/>
      </xdr:nvSpPr>
      <xdr:spPr>
        <a:xfrm>
          <a:off x="22241235" y="1333500"/>
          <a:ext cx="1440" cy="826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18</xdr:col>
      <xdr:colOff>360</xdr:colOff>
      <xdr:row>5</xdr:row>
      <xdr:rowOff>129600</xdr:rowOff>
    </xdr:from>
    <xdr:ext cx="1440" cy="682200"/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D12B5D2B-B9AB-A2B6-3B90-B0AC612662CB}"/>
            </a:ext>
          </a:extLst>
        </xdr:cNvPr>
        <xdr:cNvSpPr/>
      </xdr:nvSpPr>
      <xdr:spPr>
        <a:xfrm>
          <a:off x="22241235" y="1463100"/>
          <a:ext cx="1440" cy="6822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18</xdr:col>
      <xdr:colOff>360</xdr:colOff>
      <xdr:row>6</xdr:row>
      <xdr:rowOff>360</xdr:rowOff>
    </xdr:from>
    <xdr:ext cx="1440" cy="568080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7FA852F1-A99D-3CBE-C1D3-FEA28A40EEDD}"/>
            </a:ext>
          </a:extLst>
        </xdr:cNvPr>
        <xdr:cNvSpPr/>
      </xdr:nvSpPr>
      <xdr:spPr>
        <a:xfrm>
          <a:off x="22241235" y="1533885"/>
          <a:ext cx="144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18</xdr:col>
      <xdr:colOff>360</xdr:colOff>
      <xdr:row>6</xdr:row>
      <xdr:rowOff>168120</xdr:rowOff>
    </xdr:from>
    <xdr:ext cx="1440" cy="415439"/>
    <xdr:sp macro="" textlink="">
      <xdr:nvSpPr>
        <xdr:cNvPr id="12" name="Text Box 30">
          <a:extLst>
            <a:ext uri="{FF2B5EF4-FFF2-40B4-BE49-F238E27FC236}">
              <a16:creationId xmlns:a16="http://schemas.microsoft.com/office/drawing/2014/main" id="{E5CF8433-8212-9D19-5957-196EB0889B8E}"/>
            </a:ext>
          </a:extLst>
        </xdr:cNvPr>
        <xdr:cNvSpPr/>
      </xdr:nvSpPr>
      <xdr:spPr>
        <a:xfrm>
          <a:off x="22241235" y="1701645"/>
          <a:ext cx="1440" cy="415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18</xdr:col>
      <xdr:colOff>360</xdr:colOff>
      <xdr:row>8</xdr:row>
      <xdr:rowOff>0</xdr:rowOff>
    </xdr:from>
    <xdr:ext cx="1440" cy="205920"/>
    <xdr:sp macro="" textlink="">
      <xdr:nvSpPr>
        <xdr:cNvPr id="18" name="Text Box 31">
          <a:extLst>
            <a:ext uri="{FF2B5EF4-FFF2-40B4-BE49-F238E27FC236}">
              <a16:creationId xmlns:a16="http://schemas.microsoft.com/office/drawing/2014/main" id="{E751CD0B-5788-A7B2-9FAC-BD4D54F971AF}"/>
            </a:ext>
          </a:extLst>
        </xdr:cNvPr>
        <xdr:cNvSpPr/>
      </xdr:nvSpPr>
      <xdr:spPr>
        <a:xfrm>
          <a:off x="22241235" y="1943100"/>
          <a:ext cx="1440" cy="205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18</xdr:col>
      <xdr:colOff>360</xdr:colOff>
      <xdr:row>10</xdr:row>
      <xdr:rowOff>0</xdr:rowOff>
    </xdr:from>
    <xdr:ext cx="81360" cy="258839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id="{94CBDEB3-49B8-8041-C1A5-467DA250D24E}"/>
            </a:ext>
          </a:extLst>
        </xdr:cNvPr>
        <xdr:cNvSpPr/>
      </xdr:nvSpPr>
      <xdr:spPr>
        <a:xfrm>
          <a:off x="22241235" y="2343150"/>
          <a:ext cx="81360" cy="2588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en-US" sz="1200" kern="1200">
            <a:latin typeface="Liberation Serif" pitchFamily="18"/>
            <a:ea typeface="新細明體" pitchFamily="2"/>
            <a:cs typeface="Tahoma" pitchFamily="2"/>
          </a:endParaRPr>
        </a:p>
      </xdr:txBody>
    </xdr:sp>
    <xdr:clientData/>
  </xdr:oneCellAnchor>
  <xdr:oneCellAnchor>
    <xdr:from>
      <xdr:col>18</xdr:col>
      <xdr:colOff>360</xdr:colOff>
      <xdr:row>6</xdr:row>
      <xdr:rowOff>76320</xdr:rowOff>
    </xdr:from>
    <xdr:ext cx="1440" cy="468720"/>
    <xdr:sp macro="" textlink="">
      <xdr:nvSpPr>
        <xdr:cNvPr id="13" name="Text Box 36">
          <a:extLst>
            <a:ext uri="{FF2B5EF4-FFF2-40B4-BE49-F238E27FC236}">
              <a16:creationId xmlns:a16="http://schemas.microsoft.com/office/drawing/2014/main" id="{3B215E8F-51BA-D539-B302-3A02853AF2C7}"/>
            </a:ext>
          </a:extLst>
        </xdr:cNvPr>
        <xdr:cNvSpPr/>
      </xdr:nvSpPr>
      <xdr:spPr>
        <a:xfrm>
          <a:off x="22241235" y="1609845"/>
          <a:ext cx="144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  <xdr:oneCellAnchor>
    <xdr:from>
      <xdr:col>19</xdr:col>
      <xdr:colOff>360</xdr:colOff>
      <xdr:row>5</xdr:row>
      <xdr:rowOff>0</xdr:rowOff>
    </xdr:from>
    <xdr:ext cx="1080" cy="826920"/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65FD8512-D76B-3A12-2569-6F992D303C75}"/>
            </a:ext>
          </a:extLst>
        </xdr:cNvPr>
        <xdr:cNvSpPr/>
      </xdr:nvSpPr>
      <xdr:spPr>
        <a:xfrm>
          <a:off x="23841435" y="1333500"/>
          <a:ext cx="1080" cy="826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工作計畫科目名稱及預算數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僅列補助團體私人預算金額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)</a:t>
          </a:r>
        </a:p>
      </xdr:txBody>
    </xdr:sp>
    <xdr:clientData/>
  </xdr:oneCellAnchor>
  <xdr:oneCellAnchor>
    <xdr:from>
      <xdr:col>19</xdr:col>
      <xdr:colOff>360</xdr:colOff>
      <xdr:row>5</xdr:row>
      <xdr:rowOff>129600</xdr:rowOff>
    </xdr:from>
    <xdr:ext cx="1080" cy="682200"/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00585AF2-22E8-7BDD-EE1D-7D018C163754}"/>
            </a:ext>
          </a:extLst>
        </xdr:cNvPr>
        <xdr:cNvSpPr/>
      </xdr:nvSpPr>
      <xdr:spPr>
        <a:xfrm>
          <a:off x="23841435" y="1463100"/>
          <a:ext cx="1080" cy="68220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補助對象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(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團體全銜或私人姓名</a:t>
          </a: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)</a:t>
          </a:r>
        </a:p>
      </xdr:txBody>
    </xdr:sp>
    <xdr:clientData/>
  </xdr:oneCellAnchor>
  <xdr:oneCellAnchor>
    <xdr:from>
      <xdr:col>19</xdr:col>
      <xdr:colOff>360</xdr:colOff>
      <xdr:row>6</xdr:row>
      <xdr:rowOff>360</xdr:rowOff>
    </xdr:from>
    <xdr:ext cx="1080" cy="568080"/>
    <xdr:sp macro="" textlink="">
      <xdr:nvSpPr>
        <xdr:cNvPr id="14" name="Text Box 47">
          <a:extLst>
            <a:ext uri="{FF2B5EF4-FFF2-40B4-BE49-F238E27FC236}">
              <a16:creationId xmlns:a16="http://schemas.microsoft.com/office/drawing/2014/main" id="{C29D847C-3F02-1854-A107-4A479F41579D}"/>
            </a:ext>
          </a:extLst>
        </xdr:cNvPr>
        <xdr:cNvSpPr/>
      </xdr:nvSpPr>
      <xdr:spPr>
        <a:xfrm>
          <a:off x="23841435" y="1533885"/>
          <a:ext cx="1080" cy="5680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團體或私人自付金額</a:t>
          </a:r>
        </a:p>
      </xdr:txBody>
    </xdr:sp>
    <xdr:clientData/>
  </xdr:oneCellAnchor>
  <xdr:oneCellAnchor>
    <xdr:from>
      <xdr:col>19</xdr:col>
      <xdr:colOff>360</xdr:colOff>
      <xdr:row>6</xdr:row>
      <xdr:rowOff>168120</xdr:rowOff>
    </xdr:from>
    <xdr:ext cx="1080" cy="415439"/>
    <xdr:sp macro="" textlink="">
      <xdr:nvSpPr>
        <xdr:cNvPr id="15" name="Text Box 48">
          <a:extLst>
            <a:ext uri="{FF2B5EF4-FFF2-40B4-BE49-F238E27FC236}">
              <a16:creationId xmlns:a16="http://schemas.microsoft.com/office/drawing/2014/main" id="{996A1E9F-7821-0F9A-8A92-0FE471540CDA}"/>
            </a:ext>
          </a:extLst>
        </xdr:cNvPr>
        <xdr:cNvSpPr/>
      </xdr:nvSpPr>
      <xdr:spPr>
        <a:xfrm>
          <a:off x="23841435" y="1701645"/>
          <a:ext cx="1080" cy="41543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撥款情形</a:t>
          </a:r>
        </a:p>
      </xdr:txBody>
    </xdr:sp>
    <xdr:clientData/>
  </xdr:oneCellAnchor>
  <xdr:oneCellAnchor>
    <xdr:from>
      <xdr:col>19</xdr:col>
      <xdr:colOff>360</xdr:colOff>
      <xdr:row>8</xdr:row>
      <xdr:rowOff>0</xdr:rowOff>
    </xdr:from>
    <xdr:ext cx="1080" cy="205920"/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968A97B2-3D0B-F5FA-297D-3CF8C47D3AEF}"/>
            </a:ext>
          </a:extLst>
        </xdr:cNvPr>
        <xdr:cNvSpPr/>
      </xdr:nvSpPr>
      <xdr:spPr>
        <a:xfrm>
          <a:off x="23841435" y="1943100"/>
          <a:ext cx="1080" cy="2059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分攤補助款機關名稱</a:t>
          </a:r>
        </a:p>
      </xdr:txBody>
    </xdr:sp>
    <xdr:clientData/>
  </xdr:oneCellAnchor>
  <xdr:oneCellAnchor>
    <xdr:from>
      <xdr:col>19</xdr:col>
      <xdr:colOff>360</xdr:colOff>
      <xdr:row>6</xdr:row>
      <xdr:rowOff>76320</xdr:rowOff>
    </xdr:from>
    <xdr:ext cx="1080" cy="468720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id="{8E80A578-8ABE-28B4-5DF4-5571B9CEDE9D}"/>
            </a:ext>
          </a:extLst>
        </xdr:cNvPr>
        <xdr:cNvSpPr/>
      </xdr:nvSpPr>
      <xdr:spPr>
        <a:xfrm>
          <a:off x="23841435" y="1609845"/>
          <a:ext cx="1080" cy="4687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7360" tIns="27360" rIns="0" bIns="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原始憑證送</a:t>
          </a:r>
        </a:p>
        <a:p>
          <a:pPr lvl="0" algn="l" rtl="0" hangingPunct="0">
            <a:buNone/>
            <a:tabLst/>
          </a:pPr>
          <a:r>
            <a:rPr lang="en-US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Times New Roman" pitchFamily="18"/>
              <a:ea typeface="新細明體" pitchFamily="2"/>
              <a:cs typeface="Times New Roman" pitchFamily="18"/>
            </a:rPr>
            <a:t>  </a:t>
          </a:r>
          <a:r>
            <a:rPr lang="zh-TW" sz="1200" b="0" i="0" u="none" strike="noStrike" kern="1200" baseline="0">
              <a:ln>
                <a:noFill/>
              </a:ln>
              <a:solidFill>
                <a:srgbClr val="000000"/>
              </a:solidFill>
              <a:latin typeface="標楷體" pitchFamily="66"/>
              <a:ea typeface="標楷體" pitchFamily="66"/>
              <a:cs typeface="Tahoma" pitchFamily="2"/>
            </a:rPr>
            <a:t>審計機關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FA41-7D00-4E13-9FDD-0BBEA5806E3A}">
  <dimension ref="B1:IT61"/>
  <sheetViews>
    <sheetView tabSelected="1" workbookViewId="0"/>
  </sheetViews>
  <sheetFormatPr defaultRowHeight="16.149999999999999" customHeight="1" x14ac:dyDescent="0.25"/>
  <cols>
    <col min="1" max="1" width="4" customWidth="1"/>
    <col min="2" max="2" width="24.875" customWidth="1"/>
    <col min="3" max="3" width="27.125" customWidth="1"/>
    <col min="4" max="4" width="12.25" customWidth="1"/>
    <col min="5" max="5" width="17.625" customWidth="1"/>
    <col min="6" max="1024" width="8.375" customWidth="1"/>
  </cols>
  <sheetData>
    <row r="1" spans="2:254" ht="36" customHeight="1" x14ac:dyDescent="0.25">
      <c r="B1" s="25" t="s">
        <v>0</v>
      </c>
      <c r="C1" s="25"/>
      <c r="D1" s="25"/>
      <c r="E1" s="25"/>
    </row>
    <row r="2" spans="2:254" ht="25.5" customHeight="1" x14ac:dyDescent="0.25">
      <c r="B2" s="26" t="s">
        <v>1</v>
      </c>
      <c r="C2" s="26"/>
      <c r="D2" s="26"/>
      <c r="E2" s="26"/>
      <c r="F2" s="1"/>
      <c r="G2" s="2"/>
      <c r="H2" s="2"/>
      <c r="I2" s="1"/>
      <c r="J2" s="2"/>
      <c r="K2" s="2"/>
      <c r="L2" s="2"/>
      <c r="M2" s="2"/>
      <c r="N2" s="1"/>
      <c r="O2" s="2"/>
      <c r="P2" s="2"/>
      <c r="Q2" s="2"/>
      <c r="R2" s="2"/>
      <c r="S2" s="1"/>
      <c r="T2" s="2"/>
      <c r="U2" s="2"/>
      <c r="V2" s="2"/>
      <c r="W2" s="2"/>
      <c r="X2" s="1"/>
      <c r="Y2" s="2"/>
      <c r="Z2" s="2"/>
      <c r="AA2" s="2"/>
      <c r="AB2" s="2"/>
      <c r="AC2" s="1"/>
      <c r="AD2" s="2"/>
      <c r="AE2" s="2"/>
      <c r="AF2" s="2"/>
      <c r="AG2" s="2"/>
      <c r="AH2" s="1"/>
      <c r="AI2" s="2"/>
      <c r="AJ2" s="2"/>
      <c r="AK2" s="2"/>
      <c r="AL2" s="2"/>
      <c r="AM2" s="1"/>
      <c r="AN2" s="2"/>
      <c r="AO2" s="2"/>
      <c r="AP2" s="2"/>
      <c r="AQ2" s="2"/>
      <c r="AR2" s="1"/>
      <c r="AS2" s="2"/>
      <c r="AT2" s="2"/>
      <c r="AU2" s="2"/>
      <c r="AV2" s="2"/>
      <c r="AW2" s="1"/>
      <c r="AX2" s="2"/>
      <c r="AY2" s="2"/>
      <c r="AZ2" s="2"/>
      <c r="BA2" s="2"/>
      <c r="BB2" s="1"/>
      <c r="BC2" s="2"/>
      <c r="BD2" s="2"/>
      <c r="BE2" s="2"/>
      <c r="BF2" s="2"/>
      <c r="BG2" s="1"/>
      <c r="BH2" s="2"/>
      <c r="BI2" s="2"/>
      <c r="BJ2" s="2"/>
      <c r="BK2" s="2"/>
      <c r="BL2" s="1"/>
      <c r="BM2" s="2"/>
      <c r="BN2" s="2"/>
      <c r="BO2" s="2"/>
      <c r="BP2" s="2"/>
      <c r="BQ2" s="1"/>
      <c r="BR2" s="2"/>
      <c r="BS2" s="2"/>
      <c r="BT2" s="2"/>
      <c r="BU2" s="2"/>
      <c r="BV2" s="1"/>
      <c r="BW2" s="2"/>
      <c r="BX2" s="2"/>
      <c r="BY2" s="2"/>
      <c r="BZ2" s="2"/>
      <c r="CA2" s="1"/>
      <c r="CB2" s="2"/>
      <c r="CC2" s="2"/>
      <c r="CD2" s="2"/>
      <c r="CE2" s="2"/>
      <c r="CF2" s="1"/>
      <c r="CG2" s="2"/>
      <c r="CH2" s="2"/>
      <c r="CI2" s="2"/>
      <c r="CJ2" s="2"/>
      <c r="CK2" s="1"/>
      <c r="CL2" s="2"/>
      <c r="CM2" s="2"/>
      <c r="CN2" s="2"/>
      <c r="CO2" s="2"/>
      <c r="CP2" s="1"/>
      <c r="CQ2" s="2"/>
      <c r="CR2" s="2"/>
      <c r="CS2" s="2"/>
      <c r="CT2" s="2"/>
      <c r="CU2" s="1"/>
      <c r="CV2" s="2"/>
      <c r="CW2" s="2"/>
      <c r="CX2" s="2"/>
      <c r="CY2" s="2"/>
      <c r="CZ2" s="1"/>
      <c r="DA2" s="2"/>
      <c r="DB2" s="2"/>
      <c r="DC2" s="2"/>
      <c r="DD2" s="2"/>
      <c r="DE2" s="1"/>
      <c r="DF2" s="2"/>
      <c r="DG2" s="2"/>
      <c r="DH2" s="2"/>
      <c r="DI2" s="2"/>
      <c r="DJ2" s="1"/>
      <c r="DK2" s="2"/>
      <c r="DL2" s="2"/>
      <c r="DM2" s="2"/>
      <c r="DN2" s="2"/>
      <c r="DO2" s="1"/>
      <c r="DP2" s="2"/>
      <c r="DQ2" s="2"/>
      <c r="DR2" s="2"/>
      <c r="DS2" s="2"/>
      <c r="DT2" s="1"/>
      <c r="DU2" s="2"/>
      <c r="DV2" s="2"/>
      <c r="DW2" s="2"/>
      <c r="DX2" s="2"/>
      <c r="DY2" s="1"/>
      <c r="DZ2" s="2"/>
      <c r="EA2" s="2"/>
      <c r="EB2" s="2"/>
      <c r="EC2" s="2"/>
      <c r="ED2" s="1"/>
      <c r="EE2" s="2"/>
      <c r="EF2" s="2"/>
      <c r="EG2" s="2"/>
      <c r="EH2" s="2"/>
      <c r="EI2" s="1"/>
      <c r="EJ2" s="2"/>
      <c r="EK2" s="2"/>
      <c r="EL2" s="2"/>
      <c r="EM2" s="2"/>
      <c r="EN2" s="1"/>
      <c r="EO2" s="2"/>
      <c r="EP2" s="2"/>
      <c r="EQ2" s="2"/>
      <c r="ER2" s="2"/>
      <c r="ES2" s="1"/>
      <c r="ET2" s="2"/>
      <c r="EU2" s="2"/>
      <c r="EV2" s="2"/>
      <c r="EW2" s="2"/>
      <c r="EX2" s="1"/>
      <c r="EY2" s="2"/>
      <c r="EZ2" s="2"/>
      <c r="FA2" s="2"/>
      <c r="FB2" s="2"/>
      <c r="FC2" s="1"/>
      <c r="FD2" s="2"/>
      <c r="FE2" s="2"/>
      <c r="FF2" s="2"/>
      <c r="FG2" s="2"/>
      <c r="FH2" s="1"/>
      <c r="FI2" s="2"/>
      <c r="FJ2" s="2"/>
      <c r="FK2" s="2"/>
      <c r="FL2" s="2"/>
      <c r="FM2" s="1"/>
      <c r="FN2" s="2"/>
      <c r="FO2" s="2"/>
      <c r="FP2" s="2"/>
      <c r="FQ2" s="2"/>
      <c r="FR2" s="1"/>
      <c r="FS2" s="2"/>
      <c r="FT2" s="2"/>
      <c r="FU2" s="2"/>
      <c r="FV2" s="2"/>
      <c r="FW2" s="1"/>
      <c r="FX2" s="2"/>
      <c r="FY2" s="2"/>
      <c r="FZ2" s="2"/>
      <c r="GA2" s="2"/>
      <c r="GB2" s="1"/>
      <c r="GC2" s="2"/>
      <c r="GD2" s="2"/>
      <c r="GE2" s="2"/>
      <c r="GF2" s="2"/>
      <c r="GG2" s="1"/>
      <c r="GH2" s="2"/>
      <c r="GI2" s="2"/>
      <c r="GJ2" s="2"/>
      <c r="GK2" s="2"/>
      <c r="GL2" s="1"/>
      <c r="GM2" s="2"/>
      <c r="GN2" s="2"/>
      <c r="GO2" s="2"/>
      <c r="GP2" s="2"/>
      <c r="GQ2" s="1"/>
      <c r="GR2" s="2"/>
      <c r="GS2" s="2"/>
      <c r="GT2" s="2"/>
      <c r="GU2" s="2"/>
      <c r="GV2" s="1"/>
      <c r="GW2" s="2"/>
      <c r="GX2" s="2"/>
      <c r="GY2" s="2"/>
      <c r="GZ2" s="2"/>
      <c r="HA2" s="1"/>
      <c r="HB2" s="2"/>
      <c r="HC2" s="2"/>
      <c r="HD2" s="2"/>
      <c r="HE2" s="2"/>
      <c r="HF2" s="1"/>
      <c r="HG2" s="2"/>
      <c r="HH2" s="2"/>
      <c r="HI2" s="2"/>
      <c r="HJ2" s="2"/>
      <c r="HK2" s="1"/>
      <c r="HL2" s="2"/>
      <c r="HM2" s="2"/>
      <c r="HN2" s="2"/>
      <c r="HO2" s="2"/>
      <c r="HP2" s="1"/>
      <c r="HQ2" s="2"/>
      <c r="HR2" s="2"/>
      <c r="HS2" s="2"/>
      <c r="HT2" s="2"/>
      <c r="HU2" s="1"/>
      <c r="HV2" s="2"/>
      <c r="HW2" s="2"/>
      <c r="HX2" s="2"/>
      <c r="HY2" s="2"/>
      <c r="HZ2" s="1"/>
      <c r="IA2" s="2"/>
      <c r="IB2" s="2"/>
      <c r="IC2" s="2"/>
      <c r="ID2" s="2"/>
      <c r="IE2" s="1"/>
      <c r="IF2" s="2"/>
      <c r="IG2" s="2"/>
      <c r="IH2" s="2"/>
      <c r="II2" s="2"/>
      <c r="IJ2" s="1"/>
      <c r="IK2" s="2"/>
      <c r="IL2" s="2"/>
      <c r="IM2" s="2"/>
      <c r="IN2" s="2"/>
      <c r="IO2" s="1"/>
      <c r="IP2" s="2"/>
      <c r="IQ2" s="2"/>
      <c r="IR2" s="2"/>
      <c r="IS2" s="2"/>
      <c r="IT2" s="1"/>
    </row>
    <row r="3" spans="2:254" ht="30" customHeight="1" x14ac:dyDescent="0.25">
      <c r="B3" s="27" t="s">
        <v>2</v>
      </c>
      <c r="C3" s="27"/>
      <c r="D3" s="27"/>
      <c r="E3" s="27"/>
    </row>
    <row r="4" spans="2:254" ht="47.25" customHeight="1" x14ac:dyDescent="0.25">
      <c r="B4" s="3" t="s">
        <v>3</v>
      </c>
      <c r="C4" s="4" t="s">
        <v>4</v>
      </c>
      <c r="D4" s="5" t="s">
        <v>5</v>
      </c>
      <c r="E4" s="4" t="s">
        <v>6</v>
      </c>
    </row>
    <row r="5" spans="2:254" s="6" customFormat="1" ht="22.5" customHeight="1" x14ac:dyDescent="0.25">
      <c r="B5" s="7" t="s">
        <v>7</v>
      </c>
      <c r="C5" s="8" t="s">
        <v>8</v>
      </c>
      <c r="D5" s="9">
        <v>35000</v>
      </c>
      <c r="E5" s="8"/>
      <c r="F5" s="10"/>
    </row>
    <row r="6" spans="2:254" s="6" customFormat="1" ht="22.5" customHeight="1" x14ac:dyDescent="0.25">
      <c r="B6" s="11" t="s">
        <v>9</v>
      </c>
      <c r="C6" s="12" t="s">
        <v>10</v>
      </c>
      <c r="D6" s="9">
        <v>350000</v>
      </c>
      <c r="E6" s="8"/>
      <c r="F6" s="10"/>
    </row>
    <row r="7" spans="2:254" s="6" customFormat="1" ht="22.5" customHeight="1" x14ac:dyDescent="0.25">
      <c r="B7" s="13" t="s">
        <v>11</v>
      </c>
      <c r="C7" s="8" t="s">
        <v>12</v>
      </c>
      <c r="D7" s="9">
        <v>50000</v>
      </c>
      <c r="E7" s="8"/>
      <c r="F7" s="10"/>
    </row>
    <row r="8" spans="2:254" s="6" customFormat="1" ht="22.5" customHeight="1" x14ac:dyDescent="0.25">
      <c r="B8" s="14" t="s">
        <v>13</v>
      </c>
      <c r="C8" s="14" t="s">
        <v>14</v>
      </c>
      <c r="D8" s="9">
        <v>80000</v>
      </c>
      <c r="E8" s="8"/>
      <c r="F8" s="10"/>
    </row>
    <row r="9" spans="2:254" s="6" customFormat="1" ht="22.5" customHeight="1" x14ac:dyDescent="0.25">
      <c r="B9" s="15" t="s">
        <v>15</v>
      </c>
      <c r="C9" s="8"/>
      <c r="D9" s="9">
        <v>140000</v>
      </c>
      <c r="E9" s="8"/>
      <c r="F9" s="10"/>
    </row>
    <row r="10" spans="2:254" s="6" customFormat="1" ht="22.5" customHeight="1" x14ac:dyDescent="0.25">
      <c r="B10" s="8" t="s">
        <v>16</v>
      </c>
      <c r="C10" s="8"/>
      <c r="D10" s="9">
        <v>140000</v>
      </c>
      <c r="E10" s="8"/>
      <c r="F10" s="10"/>
    </row>
    <row r="11" spans="2:254" s="6" customFormat="1" ht="22.5" customHeight="1" x14ac:dyDescent="0.25">
      <c r="B11" s="14" t="s">
        <v>17</v>
      </c>
      <c r="C11" s="8"/>
      <c r="D11" s="9">
        <v>80000</v>
      </c>
      <c r="E11" s="8"/>
      <c r="F11" s="10"/>
    </row>
    <row r="12" spans="2:254" s="6" customFormat="1" ht="22.5" customHeight="1" x14ac:dyDescent="0.25">
      <c r="B12" s="8" t="s">
        <v>18</v>
      </c>
      <c r="C12" s="8"/>
      <c r="D12" s="9">
        <v>175000</v>
      </c>
      <c r="E12" s="8"/>
      <c r="F12" s="10"/>
    </row>
    <row r="13" spans="2:254" s="6" customFormat="1" ht="22.5" customHeight="1" x14ac:dyDescent="0.25">
      <c r="B13" s="8" t="s">
        <v>19</v>
      </c>
      <c r="C13" s="8"/>
      <c r="D13" s="9">
        <v>100000</v>
      </c>
      <c r="E13" s="8"/>
      <c r="F13" s="10"/>
    </row>
    <row r="14" spans="2:254" s="6" customFormat="1" ht="22.5" customHeight="1" x14ac:dyDescent="0.25">
      <c r="B14" s="8" t="s">
        <v>20</v>
      </c>
      <c r="C14" s="8"/>
      <c r="D14" s="9">
        <v>175000</v>
      </c>
      <c r="E14" s="8"/>
      <c r="F14" s="10"/>
    </row>
    <row r="15" spans="2:254" s="6" customFormat="1" ht="22.5" customHeight="1" x14ac:dyDescent="0.25">
      <c r="B15" s="14" t="s">
        <v>21</v>
      </c>
      <c r="C15" s="8"/>
      <c r="D15" s="9">
        <v>175000</v>
      </c>
      <c r="E15" s="8"/>
      <c r="F15" s="10"/>
    </row>
    <row r="16" spans="2:254" s="6" customFormat="1" ht="22.5" customHeight="1" x14ac:dyDescent="0.25">
      <c r="B16" s="14" t="s">
        <v>22</v>
      </c>
      <c r="C16" s="8"/>
      <c r="D16" s="9">
        <v>175000</v>
      </c>
      <c r="E16" s="8"/>
      <c r="F16" s="10"/>
    </row>
    <row r="17" spans="2:6" s="6" customFormat="1" ht="22.5" customHeight="1" x14ac:dyDescent="0.25">
      <c r="B17" s="8" t="s">
        <v>23</v>
      </c>
      <c r="C17" s="8"/>
      <c r="D17" s="9">
        <v>100000</v>
      </c>
      <c r="E17" s="8"/>
      <c r="F17" s="10"/>
    </row>
    <row r="18" spans="2:6" s="6" customFormat="1" ht="22.5" customHeight="1" x14ac:dyDescent="0.25">
      <c r="B18" s="14" t="s">
        <v>24</v>
      </c>
      <c r="C18" s="8"/>
      <c r="D18" s="9">
        <v>120000</v>
      </c>
      <c r="E18" s="8"/>
      <c r="F18" s="10"/>
    </row>
    <row r="19" spans="2:6" s="6" customFormat="1" ht="22.5" customHeight="1" x14ac:dyDescent="0.25">
      <c r="B19" s="8" t="s">
        <v>25</v>
      </c>
      <c r="C19" s="8"/>
      <c r="D19" s="9">
        <v>120000</v>
      </c>
      <c r="E19" s="8"/>
      <c r="F19" s="10"/>
    </row>
    <row r="20" spans="2:6" s="6" customFormat="1" ht="22.5" customHeight="1" x14ac:dyDescent="0.25">
      <c r="B20" s="8" t="s">
        <v>26</v>
      </c>
      <c r="C20" s="8"/>
      <c r="D20" s="9">
        <v>160000</v>
      </c>
      <c r="E20" s="8"/>
      <c r="F20" s="10"/>
    </row>
    <row r="21" spans="2:6" s="6" customFormat="1" ht="22.5" customHeight="1" x14ac:dyDescent="0.25">
      <c r="B21" s="14" t="s">
        <v>27</v>
      </c>
      <c r="C21" s="8"/>
      <c r="D21" s="9">
        <v>160000</v>
      </c>
      <c r="E21" s="8"/>
      <c r="F21" s="10"/>
    </row>
    <row r="22" spans="2:6" s="6" customFormat="1" ht="22.5" customHeight="1" x14ac:dyDescent="0.25">
      <c r="B22" s="8" t="s">
        <v>28</v>
      </c>
      <c r="C22" s="8"/>
      <c r="D22" s="9">
        <v>160000</v>
      </c>
      <c r="E22" s="8"/>
      <c r="F22" s="10"/>
    </row>
    <row r="23" spans="2:6" s="6" customFormat="1" ht="22.5" customHeight="1" x14ac:dyDescent="0.25">
      <c r="B23" s="8" t="s">
        <v>29</v>
      </c>
      <c r="C23" s="8"/>
      <c r="D23" s="9">
        <v>200000</v>
      </c>
      <c r="E23" s="8"/>
      <c r="F23" s="10"/>
    </row>
    <row r="24" spans="2:6" s="6" customFormat="1" ht="22.5" customHeight="1" x14ac:dyDescent="0.25">
      <c r="B24" s="8" t="s">
        <v>30</v>
      </c>
      <c r="C24" s="14" t="s">
        <v>31</v>
      </c>
      <c r="D24" s="9">
        <v>63000</v>
      </c>
      <c r="E24" s="8"/>
      <c r="F24" s="10"/>
    </row>
    <row r="25" spans="2:6" s="6" customFormat="1" ht="22.5" customHeight="1" x14ac:dyDescent="0.25">
      <c r="B25" s="8" t="s">
        <v>32</v>
      </c>
      <c r="C25" s="8"/>
      <c r="D25" s="9">
        <v>63000</v>
      </c>
      <c r="E25" s="8"/>
      <c r="F25" s="10"/>
    </row>
    <row r="26" spans="2:6" s="6" customFormat="1" ht="22.5" customHeight="1" x14ac:dyDescent="0.25">
      <c r="B26" s="8" t="s">
        <v>33</v>
      </c>
      <c r="C26" s="8"/>
      <c r="D26" s="9">
        <v>63000</v>
      </c>
      <c r="E26" s="8"/>
      <c r="F26" s="10"/>
    </row>
    <row r="27" spans="2:6" s="6" customFormat="1" ht="22.5" customHeight="1" x14ac:dyDescent="0.25">
      <c r="B27" s="8" t="s">
        <v>34</v>
      </c>
      <c r="C27" s="8"/>
      <c r="D27" s="9">
        <v>63000</v>
      </c>
      <c r="E27" s="8"/>
      <c r="F27" s="10"/>
    </row>
    <row r="28" spans="2:6" s="6" customFormat="1" ht="22.5" customHeight="1" x14ac:dyDescent="0.25">
      <c r="B28" s="8" t="s">
        <v>35</v>
      </c>
      <c r="C28" s="8"/>
      <c r="D28" s="9">
        <v>70000</v>
      </c>
      <c r="E28" s="8"/>
      <c r="F28" s="10"/>
    </row>
    <row r="29" spans="2:6" s="6" customFormat="1" ht="22.5" customHeight="1" x14ac:dyDescent="0.25">
      <c r="B29" s="8" t="s">
        <v>36</v>
      </c>
      <c r="C29" s="8"/>
      <c r="D29" s="9">
        <v>70000</v>
      </c>
      <c r="E29" s="8"/>
      <c r="F29" s="10"/>
    </row>
    <row r="30" spans="2:6" s="6" customFormat="1" ht="22.5" customHeight="1" x14ac:dyDescent="0.25">
      <c r="B30" s="8" t="s">
        <v>37</v>
      </c>
      <c r="C30" s="8"/>
      <c r="D30" s="9">
        <v>140000</v>
      </c>
      <c r="E30" s="8"/>
      <c r="F30" s="10"/>
    </row>
    <row r="31" spans="2:6" s="6" customFormat="1" ht="22.5" customHeight="1" x14ac:dyDescent="0.25">
      <c r="B31" s="8" t="s">
        <v>38</v>
      </c>
      <c r="C31" s="8"/>
      <c r="D31" s="9">
        <v>140000</v>
      </c>
      <c r="E31" s="8"/>
      <c r="F31" s="10"/>
    </row>
    <row r="32" spans="2:6" s="6" customFormat="1" ht="22.5" customHeight="1" x14ac:dyDescent="0.25">
      <c r="B32" s="8" t="s">
        <v>39</v>
      </c>
      <c r="C32" s="8"/>
      <c r="D32" s="9">
        <v>140000</v>
      </c>
      <c r="E32" s="8"/>
      <c r="F32" s="10"/>
    </row>
    <row r="33" spans="2:6" s="6" customFormat="1" ht="22.5" customHeight="1" x14ac:dyDescent="0.25">
      <c r="B33" s="8"/>
      <c r="C33" s="8"/>
      <c r="D33" s="9"/>
      <c r="E33" s="8"/>
      <c r="F33" s="10"/>
    </row>
    <row r="34" spans="2:6" s="6" customFormat="1" ht="22.5" customHeight="1" x14ac:dyDescent="0.25">
      <c r="B34" s="8"/>
      <c r="C34" s="8"/>
      <c r="D34" s="9"/>
      <c r="E34" s="8"/>
      <c r="F34" s="10"/>
    </row>
    <row r="35" spans="2:6" s="6" customFormat="1" ht="22.5" customHeight="1" x14ac:dyDescent="0.25">
      <c r="B35" s="8"/>
      <c r="C35" s="8"/>
      <c r="D35" s="9"/>
      <c r="E35" s="8"/>
      <c r="F35" s="10"/>
    </row>
    <row r="36" spans="2:6" s="6" customFormat="1" ht="22.5" customHeight="1" x14ac:dyDescent="0.25">
      <c r="B36" s="8"/>
      <c r="C36" s="8"/>
      <c r="D36" s="9"/>
      <c r="E36" s="8"/>
      <c r="F36" s="10"/>
    </row>
    <row r="37" spans="2:6" s="6" customFormat="1" ht="25.5" customHeight="1" x14ac:dyDescent="0.25">
      <c r="B37" s="16" t="s">
        <v>40</v>
      </c>
      <c r="C37" s="8"/>
      <c r="D37" s="9">
        <f>SUM(D5:D36)</f>
        <v>3507000</v>
      </c>
      <c r="E37" s="17"/>
      <c r="F37" s="10"/>
    </row>
    <row r="38" spans="2:6" s="6" customFormat="1" ht="16.149999999999999" customHeight="1" x14ac:dyDescent="0.25">
      <c r="B38" s="18"/>
      <c r="C38" s="19"/>
      <c r="D38" s="20"/>
      <c r="E38" s="10"/>
      <c r="F38" s="10"/>
    </row>
    <row r="39" spans="2:6" s="6" customFormat="1" ht="16.149999999999999" customHeight="1" x14ac:dyDescent="0.25">
      <c r="B39" s="18"/>
      <c r="C39" s="21" t="s">
        <v>41</v>
      </c>
      <c r="D39" s="20">
        <v>75000</v>
      </c>
      <c r="E39" s="10"/>
      <c r="F39" s="10"/>
    </row>
    <row r="40" spans="2:6" s="6" customFormat="1" ht="16.149999999999999" customHeight="1" x14ac:dyDescent="0.25">
      <c r="B40" s="18"/>
      <c r="C40" s="21" t="s">
        <v>42</v>
      </c>
      <c r="D40" s="20">
        <v>2083000</v>
      </c>
      <c r="E40" s="10"/>
      <c r="F40" s="20"/>
    </row>
    <row r="41" spans="2:6" s="6" customFormat="1" ht="16.149999999999999" customHeight="1" x14ac:dyDescent="0.25">
      <c r="B41" s="18"/>
      <c r="C41" s="21" t="s">
        <v>43</v>
      </c>
      <c r="D41" s="20">
        <v>1395000</v>
      </c>
      <c r="E41" s="10"/>
      <c r="F41" s="20"/>
    </row>
    <row r="42" spans="2:6" s="6" customFormat="1" ht="16.149999999999999" customHeight="1" x14ac:dyDescent="0.25">
      <c r="B42" s="18"/>
      <c r="C42" s="21" t="s">
        <v>44</v>
      </c>
      <c r="D42" s="22">
        <f>D37+D39+D40+D41</f>
        <v>7060000</v>
      </c>
      <c r="E42" s="10"/>
      <c r="F42" s="20"/>
    </row>
    <row r="43" spans="2:6" s="6" customFormat="1" ht="16.149999999999999" customHeight="1" x14ac:dyDescent="0.25">
      <c r="B43" s="18"/>
      <c r="C43" s="19"/>
      <c r="D43" s="20"/>
      <c r="E43" s="10"/>
      <c r="F43" s="10"/>
    </row>
    <row r="44" spans="2:6" s="6" customFormat="1" ht="16.149999999999999" customHeight="1" x14ac:dyDescent="0.25">
      <c r="B44" s="18"/>
      <c r="C44" s="19"/>
      <c r="D44" s="20"/>
      <c r="E44" s="10"/>
      <c r="F44" s="20"/>
    </row>
    <row r="45" spans="2:6" s="6" customFormat="1" ht="16.149999999999999" customHeight="1" x14ac:dyDescent="0.25">
      <c r="B45" s="18"/>
      <c r="C45" s="19"/>
      <c r="D45" s="20"/>
      <c r="E45" s="10"/>
      <c r="F45" s="20"/>
    </row>
    <row r="46" spans="2:6" s="6" customFormat="1" ht="16.149999999999999" customHeight="1" x14ac:dyDescent="0.25">
      <c r="B46" s="18"/>
      <c r="C46" s="19"/>
      <c r="D46" s="20"/>
      <c r="E46" s="10"/>
      <c r="F46" s="20"/>
    </row>
    <row r="47" spans="2:6" s="6" customFormat="1" ht="16.149999999999999" customHeight="1" x14ac:dyDescent="0.25">
      <c r="B47" s="18"/>
      <c r="C47" s="19"/>
      <c r="D47" s="20"/>
      <c r="E47" s="10"/>
      <c r="F47" s="20"/>
    </row>
    <row r="48" spans="2:6" s="6" customFormat="1" ht="16.149999999999999" customHeight="1" x14ac:dyDescent="0.25">
      <c r="B48" s="23"/>
      <c r="C48" s="19"/>
      <c r="D48" s="20"/>
      <c r="E48" s="10"/>
      <c r="F48" s="10"/>
    </row>
    <row r="49" spans="2:6" s="6" customFormat="1" ht="16.149999999999999" customHeight="1" x14ac:dyDescent="0.25">
      <c r="B49" s="23"/>
      <c r="C49" s="19"/>
      <c r="D49" s="20"/>
      <c r="E49" s="10"/>
      <c r="F49" s="10"/>
    </row>
    <row r="50" spans="2:6" s="6" customFormat="1" ht="16.149999999999999" customHeight="1" x14ac:dyDescent="0.25">
      <c r="C50" s="19"/>
      <c r="D50" s="20"/>
      <c r="E50" s="10"/>
      <c r="F50" s="10"/>
    </row>
    <row r="51" spans="2:6" s="6" customFormat="1" ht="16.149999999999999" customHeight="1" x14ac:dyDescent="0.25">
      <c r="C51" s="19"/>
      <c r="D51" s="20"/>
      <c r="E51" s="10"/>
      <c r="F51" s="10"/>
    </row>
    <row r="52" spans="2:6" s="6" customFormat="1" ht="16.149999999999999" customHeight="1" x14ac:dyDescent="0.25">
      <c r="B52" s="18"/>
      <c r="C52" s="19"/>
      <c r="D52" s="20"/>
      <c r="E52" s="10"/>
      <c r="F52" s="20"/>
    </row>
    <row r="53" spans="2:6" s="6" customFormat="1" ht="16.149999999999999" customHeight="1" x14ac:dyDescent="0.25">
      <c r="B53" s="18"/>
      <c r="C53" s="19"/>
      <c r="D53" s="20"/>
      <c r="E53" s="10"/>
      <c r="F53" s="20"/>
    </row>
    <row r="54" spans="2:6" s="6" customFormat="1" ht="16.149999999999999" customHeight="1" x14ac:dyDescent="0.25">
      <c r="B54" s="18"/>
      <c r="C54" s="19"/>
      <c r="D54" s="20"/>
      <c r="E54" s="10"/>
      <c r="F54" s="20"/>
    </row>
    <row r="55" spans="2:6" s="24" customFormat="1" ht="16.149999999999999" customHeight="1" x14ac:dyDescent="0.25"/>
    <row r="56" spans="2:6" s="24" customFormat="1" ht="16.149999999999999" customHeight="1" x14ac:dyDescent="0.25"/>
    <row r="57" spans="2:6" s="24" customFormat="1" ht="16.149999999999999" customHeight="1" x14ac:dyDescent="0.25"/>
    <row r="58" spans="2:6" s="24" customFormat="1" ht="16.149999999999999" customHeight="1" x14ac:dyDescent="0.25"/>
    <row r="59" spans="2:6" ht="16.149999999999999" customHeight="1" x14ac:dyDescent="0.25">
      <c r="D59" s="24"/>
    </row>
    <row r="60" spans="2:6" ht="16.149999999999999" customHeight="1" x14ac:dyDescent="0.25">
      <c r="D60" s="24"/>
    </row>
    <row r="61" spans="2:6" ht="16.149999999999999" customHeight="1" x14ac:dyDescent="0.25">
      <c r="D61" s="24"/>
    </row>
  </sheetData>
  <mergeCells count="3">
    <mergeCell ref="B1:E1"/>
    <mergeCell ref="B2:E2"/>
    <mergeCell ref="B3:E3"/>
  </mergeCells>
  <phoneticPr fontId="12" type="noConversion"/>
  <pageMargins left="0.4700787401574803" right="0.37007874015748032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1221-BD9E-4B5F-A31F-FB40A0102DB3}">
  <dimension ref="A1:AA15"/>
  <sheetViews>
    <sheetView workbookViewId="0"/>
  </sheetViews>
  <sheetFormatPr defaultRowHeight="27.95" customHeight="1" x14ac:dyDescent="0.25"/>
  <cols>
    <col min="1" max="1" width="3.5" customWidth="1"/>
    <col min="2" max="2" width="13.125" customWidth="1"/>
    <col min="3" max="3" width="13" customWidth="1"/>
    <col min="4" max="4" width="9.5" customWidth="1"/>
    <col min="5" max="5" width="8.375" customWidth="1"/>
    <col min="6" max="6" width="8.25" customWidth="1"/>
    <col min="7" max="7" width="8.5" style="62" customWidth="1"/>
    <col min="8" max="8" width="11.75" customWidth="1"/>
    <col min="9" max="9" width="8.875" style="24" customWidth="1"/>
    <col min="10" max="10" width="4.5" customWidth="1"/>
    <col min="11" max="11" width="4.625" customWidth="1"/>
    <col min="12" max="12" width="9.25" customWidth="1"/>
    <col min="13" max="26" width="5.375" customWidth="1"/>
    <col min="27" max="27" width="12.625" customWidth="1"/>
    <col min="28" max="1024" width="8.375" customWidth="1"/>
  </cols>
  <sheetData>
    <row r="1" spans="1:27" ht="27.95" customHeight="1" x14ac:dyDescent="0.25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7.95" customHeight="1" x14ac:dyDescent="0.25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27.95" customHeight="1" x14ac:dyDescent="0.25">
      <c r="A3" s="29"/>
      <c r="B3" s="28"/>
      <c r="C3" s="29"/>
      <c r="D3" s="29"/>
      <c r="E3" s="29"/>
      <c r="F3" s="29"/>
      <c r="G3" s="29"/>
      <c r="H3" s="64" t="s">
        <v>46</v>
      </c>
      <c r="I3" s="64"/>
      <c r="J3" s="64"/>
      <c r="K3" s="64"/>
      <c r="L3" s="64"/>
      <c r="M3" s="64"/>
      <c r="N3" s="64"/>
      <c r="O3" s="64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29.25" customHeight="1" x14ac:dyDescent="0.25">
      <c r="A4" s="65" t="s">
        <v>47</v>
      </c>
      <c r="B4" s="66" t="s">
        <v>48</v>
      </c>
      <c r="C4" s="67" t="s">
        <v>49</v>
      </c>
      <c r="D4" s="67" t="s">
        <v>50</v>
      </c>
      <c r="E4" s="67" t="s">
        <v>51</v>
      </c>
      <c r="F4" s="67" t="s">
        <v>52</v>
      </c>
      <c r="G4" s="67"/>
      <c r="H4" s="68" t="s">
        <v>53</v>
      </c>
      <c r="I4" s="68"/>
      <c r="J4" s="68"/>
      <c r="K4" s="68"/>
      <c r="L4" s="68"/>
      <c r="M4" s="69" t="s">
        <v>54</v>
      </c>
      <c r="N4" s="69" t="s">
        <v>54</v>
      </c>
      <c r="O4" s="66" t="s">
        <v>55</v>
      </c>
      <c r="P4" s="66"/>
      <c r="Q4" s="66"/>
      <c r="R4" s="67" t="s">
        <v>56</v>
      </c>
      <c r="S4" s="67"/>
      <c r="T4" s="67" t="s">
        <v>57</v>
      </c>
      <c r="U4" s="67"/>
      <c r="V4" s="68" t="s">
        <v>58</v>
      </c>
      <c r="W4" s="68"/>
      <c r="X4" s="68"/>
      <c r="Y4" s="66" t="s">
        <v>59</v>
      </c>
      <c r="Z4" s="66"/>
      <c r="AA4" s="70" t="s">
        <v>60</v>
      </c>
    </row>
    <row r="5" spans="1:27" ht="24" customHeight="1" x14ac:dyDescent="0.25">
      <c r="A5" s="65"/>
      <c r="B5" s="66"/>
      <c r="C5" s="67"/>
      <c r="D5" s="67"/>
      <c r="E5" s="67"/>
      <c r="F5" s="67"/>
      <c r="G5" s="67"/>
      <c r="H5" s="67" t="s">
        <v>61</v>
      </c>
      <c r="I5" s="67"/>
      <c r="J5" s="67"/>
      <c r="K5" s="67"/>
      <c r="L5" s="67"/>
      <c r="M5" s="69"/>
      <c r="N5" s="69"/>
      <c r="O5" s="67" t="s">
        <v>62</v>
      </c>
      <c r="P5" s="67"/>
      <c r="Q5" s="65" t="s">
        <v>63</v>
      </c>
      <c r="R5" s="66" t="s">
        <v>64</v>
      </c>
      <c r="S5" s="67" t="s">
        <v>65</v>
      </c>
      <c r="T5" s="67" t="s">
        <v>64</v>
      </c>
      <c r="U5" s="67" t="s">
        <v>65</v>
      </c>
      <c r="V5" s="67" t="s">
        <v>66</v>
      </c>
      <c r="W5" s="66" t="s">
        <v>67</v>
      </c>
      <c r="X5" s="67" t="s">
        <v>68</v>
      </c>
      <c r="Y5" s="66"/>
      <c r="Z5" s="66"/>
      <c r="AA5" s="70"/>
    </row>
    <row r="6" spans="1:27" ht="32.25" customHeight="1" x14ac:dyDescent="0.25">
      <c r="A6" s="65"/>
      <c r="B6" s="66"/>
      <c r="C6" s="67"/>
      <c r="D6" s="67"/>
      <c r="E6" s="67"/>
      <c r="F6" s="32" t="s">
        <v>69</v>
      </c>
      <c r="G6" s="32" t="s">
        <v>70</v>
      </c>
      <c r="H6" s="32" t="s">
        <v>71</v>
      </c>
      <c r="I6" s="32" t="s">
        <v>72</v>
      </c>
      <c r="J6" s="34" t="s">
        <v>73</v>
      </c>
      <c r="K6" s="34" t="s">
        <v>74</v>
      </c>
      <c r="L6" s="32" t="s">
        <v>40</v>
      </c>
      <c r="M6" s="31" t="s">
        <v>75</v>
      </c>
      <c r="N6" s="31" t="s">
        <v>76</v>
      </c>
      <c r="O6" s="35" t="s">
        <v>77</v>
      </c>
      <c r="P6" s="35" t="s">
        <v>78</v>
      </c>
      <c r="Q6" s="65"/>
      <c r="R6" s="66"/>
      <c r="S6" s="67"/>
      <c r="T6" s="67"/>
      <c r="U6" s="67"/>
      <c r="V6" s="67"/>
      <c r="W6" s="66"/>
      <c r="X6" s="67"/>
      <c r="Y6" s="32" t="s">
        <v>75</v>
      </c>
      <c r="Z6" s="32" t="s">
        <v>76</v>
      </c>
      <c r="AA6" s="70"/>
    </row>
    <row r="7" spans="1:27" s="24" customFormat="1" ht="27.95" customHeight="1" x14ac:dyDescent="0.25">
      <c r="A7" s="36">
        <v>101</v>
      </c>
      <c r="B7" s="36" t="s">
        <v>79</v>
      </c>
      <c r="C7" s="36" t="s">
        <v>80</v>
      </c>
      <c r="D7" s="37">
        <v>30000</v>
      </c>
      <c r="E7" s="38" t="s">
        <v>81</v>
      </c>
      <c r="F7" s="39" t="s">
        <v>82</v>
      </c>
      <c r="G7" s="30" t="s">
        <v>82</v>
      </c>
      <c r="H7" s="40" t="s">
        <v>83</v>
      </c>
      <c r="I7" s="37">
        <v>14000</v>
      </c>
      <c r="J7" s="32"/>
      <c r="K7" s="32"/>
      <c r="L7" s="41">
        <v>14000</v>
      </c>
      <c r="M7" s="32" t="s">
        <v>84</v>
      </c>
      <c r="N7" s="32"/>
      <c r="O7" s="32"/>
      <c r="P7" s="32"/>
      <c r="Q7" s="32" t="s">
        <v>84</v>
      </c>
      <c r="R7" s="32" t="s">
        <v>84</v>
      </c>
      <c r="S7" s="32"/>
      <c r="T7" s="32"/>
      <c r="U7" s="32" t="s">
        <v>84</v>
      </c>
      <c r="V7" s="32"/>
      <c r="W7" s="32"/>
      <c r="X7" s="32" t="s">
        <v>84</v>
      </c>
      <c r="Y7" s="32"/>
      <c r="Z7" s="32" t="s">
        <v>84</v>
      </c>
      <c r="AA7" s="42" t="s">
        <v>85</v>
      </c>
    </row>
    <row r="8" spans="1:27" s="24" customFormat="1" ht="27.95" customHeight="1" x14ac:dyDescent="0.25">
      <c r="A8" s="33"/>
      <c r="B8" s="43"/>
      <c r="C8" s="43"/>
      <c r="D8" s="44">
        <f>SUM(D7:D7)</f>
        <v>30000</v>
      </c>
      <c r="E8" s="45"/>
      <c r="F8" s="46"/>
      <c r="G8" s="30"/>
      <c r="H8" s="47"/>
      <c r="I8" s="44">
        <f>SUM(I7:I7)</f>
        <v>14000</v>
      </c>
      <c r="J8" s="32"/>
      <c r="K8" s="32"/>
      <c r="L8" s="44">
        <f>SUM(L7:L7)</f>
        <v>14000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42"/>
    </row>
    <row r="9" spans="1:27" s="24" customFormat="1" ht="27.95" customHeight="1" x14ac:dyDescent="0.25">
      <c r="A9" s="33">
        <v>101</v>
      </c>
      <c r="B9" s="48" t="s">
        <v>86</v>
      </c>
      <c r="C9" s="36" t="s">
        <v>87</v>
      </c>
      <c r="D9" s="37">
        <v>500000</v>
      </c>
      <c r="E9" s="33" t="s">
        <v>88</v>
      </c>
      <c r="F9" s="49" t="s">
        <v>89</v>
      </c>
      <c r="G9" s="47" t="s">
        <v>89</v>
      </c>
      <c r="H9" s="40" t="s">
        <v>83</v>
      </c>
      <c r="I9" s="37">
        <v>350000</v>
      </c>
      <c r="J9" s="32"/>
      <c r="K9" s="32"/>
      <c r="L9" s="41">
        <v>350000</v>
      </c>
      <c r="M9" s="32" t="s">
        <v>84</v>
      </c>
      <c r="N9" s="32"/>
      <c r="O9" s="32" t="s">
        <v>84</v>
      </c>
      <c r="P9" s="32"/>
      <c r="Q9" s="32"/>
      <c r="R9" s="32" t="s">
        <v>84</v>
      </c>
      <c r="S9" s="32"/>
      <c r="T9" s="32" t="s">
        <v>84</v>
      </c>
      <c r="U9" s="32"/>
      <c r="V9" s="32"/>
      <c r="W9" s="32"/>
      <c r="X9" s="32" t="s">
        <v>84</v>
      </c>
      <c r="Y9" s="32"/>
      <c r="Z9" s="32" t="s">
        <v>84</v>
      </c>
      <c r="AA9" s="42" t="s">
        <v>85</v>
      </c>
    </row>
    <row r="10" spans="1:27" ht="27.95" customHeight="1" x14ac:dyDescent="0.25">
      <c r="A10" s="33"/>
      <c r="B10" s="50"/>
      <c r="C10" s="51"/>
      <c r="D10" s="52">
        <f>SUM(D9:D9)</f>
        <v>500000</v>
      </c>
      <c r="E10" s="32"/>
      <c r="F10" s="32"/>
      <c r="G10" s="32"/>
      <c r="H10" s="53"/>
      <c r="I10" s="52">
        <f>SUM(I9)</f>
        <v>350000</v>
      </c>
      <c r="J10" s="32"/>
      <c r="K10" s="32"/>
      <c r="L10" s="52">
        <f>SUM(L9)</f>
        <v>350000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4"/>
    </row>
    <row r="11" spans="1:27" ht="27.95" customHeight="1" x14ac:dyDescent="0.25">
      <c r="A11" s="54"/>
      <c r="B11" s="54"/>
      <c r="C11" s="55"/>
      <c r="D11" s="56"/>
      <c r="E11" s="54"/>
      <c r="F11" s="54"/>
      <c r="G11" s="54"/>
      <c r="H11" s="57"/>
      <c r="I11" s="58"/>
      <c r="J11" s="54"/>
      <c r="K11" s="54"/>
      <c r="L11" s="59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5"/>
    </row>
    <row r="12" spans="1:27" ht="27.95" customHeight="1" x14ac:dyDescent="0.25">
      <c r="A12" s="60"/>
      <c r="B12" s="60"/>
      <c r="C12" s="61"/>
      <c r="D12" s="60"/>
      <c r="E12" s="60"/>
      <c r="F12" s="60"/>
      <c r="G12" s="60"/>
      <c r="H12" s="60"/>
      <c r="I12" s="58"/>
      <c r="J12" s="60"/>
      <c r="K12" s="60"/>
      <c r="L12" s="59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</row>
    <row r="13" spans="1:27" ht="27.95" customHeight="1" x14ac:dyDescent="0.25">
      <c r="A13" s="60"/>
      <c r="B13" s="60"/>
      <c r="C13" s="61"/>
      <c r="D13" s="60"/>
      <c r="E13" s="60"/>
      <c r="F13" s="60"/>
      <c r="G13" s="60"/>
      <c r="H13" s="60"/>
      <c r="I13" s="58"/>
      <c r="J13" s="60"/>
      <c r="K13" s="60"/>
      <c r="L13" s="59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1"/>
    </row>
    <row r="14" spans="1:27" ht="27.95" customHeight="1" x14ac:dyDescent="0.25">
      <c r="A14" s="60"/>
      <c r="B14" s="60"/>
      <c r="C14" s="61"/>
      <c r="D14" s="60"/>
      <c r="E14" s="60"/>
      <c r="F14" s="60"/>
      <c r="G14" s="60"/>
      <c r="H14" s="60"/>
      <c r="I14" s="58"/>
      <c r="J14" s="60"/>
      <c r="K14" s="60"/>
      <c r="L14" s="59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</row>
    <row r="15" spans="1:27" ht="27.95" customHeight="1" x14ac:dyDescent="0.25">
      <c r="A15" s="60"/>
      <c r="B15" s="60"/>
      <c r="C15" s="61"/>
      <c r="D15" s="60"/>
      <c r="E15" s="60"/>
      <c r="F15" s="60"/>
      <c r="G15" s="60"/>
      <c r="H15" s="60"/>
      <c r="I15" s="58"/>
      <c r="J15" s="60"/>
      <c r="K15" s="60"/>
      <c r="L15" s="59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1"/>
    </row>
  </sheetData>
  <mergeCells count="28">
    <mergeCell ref="Y4:Z5"/>
    <mergeCell ref="AA4:AA6"/>
    <mergeCell ref="H5:L5"/>
    <mergeCell ref="O5:P5"/>
    <mergeCell ref="Q5:Q6"/>
    <mergeCell ref="R5:R6"/>
    <mergeCell ref="S5:S6"/>
    <mergeCell ref="T5:T6"/>
    <mergeCell ref="U5:U6"/>
    <mergeCell ref="V5:V6"/>
    <mergeCell ref="M4:M5"/>
    <mergeCell ref="N4:N5"/>
    <mergeCell ref="O4:Q4"/>
    <mergeCell ref="R4:S4"/>
    <mergeCell ref="T4:U4"/>
    <mergeCell ref="V4:X4"/>
    <mergeCell ref="W5:W6"/>
    <mergeCell ref="X5:X6"/>
    <mergeCell ref="A1:AA1"/>
    <mergeCell ref="A2:AA2"/>
    <mergeCell ref="H3:O3"/>
    <mergeCell ref="A4:A6"/>
    <mergeCell ref="B4:B6"/>
    <mergeCell ref="C4:C6"/>
    <mergeCell ref="D4:D6"/>
    <mergeCell ref="E4:E6"/>
    <mergeCell ref="F4:G5"/>
    <mergeCell ref="H4:L4"/>
  </mergeCells>
  <phoneticPr fontId="12" type="noConversion"/>
  <pageMargins left="0.37992125984251973" right="0.17007874015748028" top="0.79527559055118102" bottom="0.60511811023622042" header="0.5" footer="0.3098425196850394"/>
  <pageSetup paperSize="0" fitToWidth="0" fitToHeight="0" pageOrder="overThenDown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65EE1-695C-4B86-82DC-BC1451C874EE}">
  <dimension ref="A1:IW80"/>
  <sheetViews>
    <sheetView workbookViewId="0"/>
  </sheetViews>
  <sheetFormatPr defaultRowHeight="16.149999999999999" customHeight="1" x14ac:dyDescent="0.25"/>
  <cols>
    <col min="1" max="1" width="31.75" style="72" customWidth="1"/>
    <col min="2" max="2" width="23.875" style="72" customWidth="1"/>
    <col min="3" max="3" width="21.375" style="72" customWidth="1"/>
    <col min="4" max="4" width="26.25" style="72" customWidth="1"/>
    <col min="5" max="5" width="21.75" style="72" customWidth="1"/>
    <col min="6" max="6" width="12.5" style="72" customWidth="1"/>
    <col min="7" max="8" width="10.375" style="72" customWidth="1"/>
    <col min="9" max="9" width="12.375" style="72" customWidth="1"/>
    <col min="10" max="11" width="13.75" style="72" customWidth="1"/>
    <col min="12" max="12" width="17.75" style="72" customWidth="1"/>
    <col min="13" max="13" width="29.25" style="72" customWidth="1"/>
    <col min="14" max="14" width="6.125" style="72" customWidth="1"/>
    <col min="15" max="15" width="6" style="72" customWidth="1"/>
    <col min="16" max="16" width="6.125" style="72" customWidth="1"/>
    <col min="17" max="17" width="6" style="72" customWidth="1"/>
    <col min="18" max="18" width="22.5" style="75" customWidth="1"/>
    <col min="19" max="19" width="21" style="72" customWidth="1"/>
    <col min="20" max="20" width="16.125" style="72" customWidth="1"/>
    <col min="21" max="257" width="8.5" style="72" customWidth="1"/>
    <col min="258" max="1024" width="8.5" customWidth="1"/>
  </cols>
  <sheetData>
    <row r="1" spans="1:20" ht="27.95" customHeight="1" x14ac:dyDescent="0.4">
      <c r="A1" s="127" t="s">
        <v>90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71"/>
    </row>
    <row r="2" spans="1:20" ht="27.95" customHeight="1" x14ac:dyDescent="0.3">
      <c r="A2" s="128" t="s">
        <v>91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73"/>
      <c r="T2" s="73"/>
    </row>
    <row r="3" spans="1:20" ht="16.899999999999999" customHeight="1" x14ac:dyDescent="0.25">
      <c r="A3" s="74" t="s">
        <v>92</v>
      </c>
      <c r="S3" s="76" t="s">
        <v>93</v>
      </c>
    </row>
    <row r="4" spans="1:20" ht="16.5" customHeight="1" x14ac:dyDescent="0.25">
      <c r="A4" s="129" t="s">
        <v>94</v>
      </c>
      <c r="B4" s="130" t="s">
        <v>95</v>
      </c>
      <c r="C4" s="130" t="s">
        <v>96</v>
      </c>
      <c r="D4" s="131" t="s">
        <v>4</v>
      </c>
      <c r="E4" s="131" t="s">
        <v>97</v>
      </c>
      <c r="F4" s="130" t="s">
        <v>98</v>
      </c>
      <c r="G4" s="130"/>
      <c r="H4" s="130"/>
      <c r="I4" s="130"/>
      <c r="J4" s="132" t="s">
        <v>99</v>
      </c>
      <c r="K4" s="132"/>
      <c r="L4" s="132"/>
      <c r="M4" s="130" t="s">
        <v>100</v>
      </c>
      <c r="N4" s="130" t="s">
        <v>101</v>
      </c>
      <c r="O4" s="130"/>
      <c r="P4" s="130" t="s">
        <v>102</v>
      </c>
      <c r="Q4" s="130"/>
      <c r="R4" s="130"/>
      <c r="S4" s="130"/>
      <c r="T4" s="130" t="s">
        <v>103</v>
      </c>
    </row>
    <row r="5" spans="1:20" ht="16.5" customHeight="1" x14ac:dyDescent="0.25">
      <c r="A5" s="129"/>
      <c r="B5" s="130"/>
      <c r="C5" s="130"/>
      <c r="D5" s="131"/>
      <c r="E5" s="131"/>
      <c r="F5" s="130"/>
      <c r="G5" s="130"/>
      <c r="H5" s="130"/>
      <c r="I5" s="130"/>
      <c r="J5" s="132"/>
      <c r="K5" s="132"/>
      <c r="L5" s="132"/>
      <c r="M5" s="130"/>
      <c r="N5" s="130"/>
      <c r="O5" s="130"/>
      <c r="P5" s="130"/>
      <c r="Q5" s="130"/>
      <c r="R5" s="130"/>
      <c r="S5" s="130"/>
      <c r="T5" s="130"/>
    </row>
    <row r="6" spans="1:20" ht="16.149999999999999" customHeight="1" x14ac:dyDescent="0.25">
      <c r="A6" s="129"/>
      <c r="B6" s="130"/>
      <c r="C6" s="130"/>
      <c r="D6" s="131"/>
      <c r="E6" s="131"/>
      <c r="F6" s="130"/>
      <c r="G6" s="130"/>
      <c r="H6" s="130"/>
      <c r="I6" s="130"/>
      <c r="J6" s="132"/>
      <c r="K6" s="132"/>
      <c r="L6" s="132"/>
      <c r="M6" s="130"/>
      <c r="N6" s="130"/>
      <c r="O6" s="130"/>
      <c r="P6" s="130"/>
      <c r="Q6" s="130"/>
      <c r="R6" s="130"/>
      <c r="S6" s="130"/>
      <c r="T6" s="130"/>
    </row>
    <row r="7" spans="1:20" ht="16.5" customHeight="1" x14ac:dyDescent="0.25">
      <c r="A7" s="129"/>
      <c r="B7" s="130"/>
      <c r="C7" s="130"/>
      <c r="D7" s="131"/>
      <c r="E7" s="131"/>
      <c r="F7" s="130" t="s">
        <v>104</v>
      </c>
      <c r="G7" s="130" t="s">
        <v>105</v>
      </c>
      <c r="H7" s="130" t="s">
        <v>106</v>
      </c>
      <c r="I7" s="130" t="s">
        <v>40</v>
      </c>
      <c r="J7" s="130" t="s">
        <v>107</v>
      </c>
      <c r="K7" s="130" t="s">
        <v>108</v>
      </c>
      <c r="L7" s="133" t="s">
        <v>109</v>
      </c>
      <c r="M7" s="130"/>
      <c r="N7" s="77"/>
      <c r="O7" s="78"/>
      <c r="P7" s="77"/>
      <c r="Q7" s="77"/>
      <c r="R7" s="79" t="s">
        <v>110</v>
      </c>
      <c r="S7" s="80" t="s">
        <v>111</v>
      </c>
      <c r="T7" s="130"/>
    </row>
    <row r="8" spans="1:20" ht="16.149999999999999" customHeight="1" x14ac:dyDescent="0.25">
      <c r="A8" s="129"/>
      <c r="B8" s="130"/>
      <c r="C8" s="130"/>
      <c r="D8" s="131"/>
      <c r="E8" s="131"/>
      <c r="F8" s="130"/>
      <c r="G8" s="130"/>
      <c r="H8" s="130"/>
      <c r="I8" s="130"/>
      <c r="J8" s="130"/>
      <c r="K8" s="130"/>
      <c r="L8" s="133"/>
      <c r="M8" s="130"/>
      <c r="N8" s="81" t="s">
        <v>75</v>
      </c>
      <c r="O8" s="82" t="s">
        <v>76</v>
      </c>
      <c r="P8" s="81" t="s">
        <v>75</v>
      </c>
      <c r="Q8" s="81" t="s">
        <v>76</v>
      </c>
      <c r="R8" s="83" t="s">
        <v>112</v>
      </c>
      <c r="S8" s="82" t="s">
        <v>113</v>
      </c>
      <c r="T8" s="130"/>
    </row>
    <row r="9" spans="1:20" ht="16.149999999999999" customHeight="1" x14ac:dyDescent="0.25">
      <c r="A9" s="129"/>
      <c r="B9" s="130"/>
      <c r="C9" s="130"/>
      <c r="D9" s="131"/>
      <c r="E9" s="131"/>
      <c r="F9" s="130"/>
      <c r="G9" s="130"/>
      <c r="H9" s="130"/>
      <c r="I9" s="130"/>
      <c r="J9" s="130"/>
      <c r="K9" s="130"/>
      <c r="L9" s="133"/>
      <c r="M9" s="130"/>
      <c r="N9" s="84"/>
      <c r="O9" s="85"/>
      <c r="P9" s="84"/>
      <c r="Q9" s="84"/>
      <c r="R9" s="86" t="s">
        <v>114</v>
      </c>
      <c r="S9" s="87" t="s">
        <v>115</v>
      </c>
      <c r="T9" s="130"/>
    </row>
    <row r="10" spans="1:20" s="99" customFormat="1" ht="16.149999999999999" customHeight="1" x14ac:dyDescent="0.25">
      <c r="A10" s="88" t="s">
        <v>116</v>
      </c>
      <c r="B10" s="89"/>
      <c r="C10" s="90">
        <v>0</v>
      </c>
      <c r="D10" s="91"/>
      <c r="E10" s="91"/>
      <c r="F10" s="92">
        <f>SUM(F26:F58)</f>
        <v>7060000</v>
      </c>
      <c r="G10" s="93">
        <f>SUM(G31:G57)</f>
        <v>0</v>
      </c>
      <c r="H10" s="93">
        <f>SUM(H31:H57)</f>
        <v>0</v>
      </c>
      <c r="I10" s="92">
        <f>SUM(I26:I58)</f>
        <v>7060000</v>
      </c>
      <c r="J10" s="93">
        <f>SUM(J26:J58)</f>
        <v>3507000</v>
      </c>
      <c r="K10" s="93">
        <f>SUM(K26:K58)</f>
        <v>7060000</v>
      </c>
      <c r="L10" s="90"/>
      <c r="M10" s="94"/>
      <c r="N10" s="95"/>
      <c r="O10" s="96"/>
      <c r="P10" s="95"/>
      <c r="Q10" s="95"/>
      <c r="R10" s="97"/>
      <c r="S10" s="98"/>
      <c r="T10" s="94"/>
    </row>
    <row r="11" spans="1:20" ht="16.149999999999999" customHeight="1" x14ac:dyDescent="0.25">
      <c r="A11" s="100" t="s">
        <v>117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3"/>
      <c r="T11" s="91"/>
    </row>
    <row r="12" spans="1:20" ht="16.149999999999999" customHeight="1" x14ac:dyDescent="0.25">
      <c r="A12" s="102" t="s">
        <v>118</v>
      </c>
      <c r="B12" s="104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91"/>
    </row>
    <row r="13" spans="1:20" ht="16.149999999999999" customHeight="1" x14ac:dyDescent="0.25">
      <c r="A13" s="102" t="s">
        <v>119</v>
      </c>
      <c r="B13" s="104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  <c r="T13" s="91"/>
    </row>
    <row r="14" spans="1:20" ht="16.149999999999999" customHeight="1" x14ac:dyDescent="0.25">
      <c r="A14" s="102" t="s">
        <v>120</v>
      </c>
      <c r="B14" s="104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91"/>
    </row>
    <row r="15" spans="1:20" ht="16.149999999999999" customHeight="1" x14ac:dyDescent="0.25">
      <c r="A15" s="102" t="s">
        <v>121</v>
      </c>
      <c r="B15" s="104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/>
      <c r="T15" s="91"/>
    </row>
    <row r="16" spans="1:20" ht="16.149999999999999" customHeight="1" x14ac:dyDescent="0.25">
      <c r="A16" s="102" t="s">
        <v>122</v>
      </c>
      <c r="B16" s="104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  <c r="T16" s="91"/>
    </row>
    <row r="17" spans="1:20" ht="16.149999999999999" customHeight="1" x14ac:dyDescent="0.25">
      <c r="A17" s="102" t="s">
        <v>123</v>
      </c>
      <c r="B17" s="104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/>
      <c r="T17" s="91"/>
    </row>
    <row r="18" spans="1:20" ht="16.149999999999999" customHeight="1" x14ac:dyDescent="0.25">
      <c r="A18" s="102" t="s">
        <v>124</v>
      </c>
      <c r="B18" s="104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/>
      <c r="T18" s="91"/>
    </row>
    <row r="19" spans="1:20" ht="16.149999999999999" customHeight="1" x14ac:dyDescent="0.25">
      <c r="A19" s="102" t="s">
        <v>125</v>
      </c>
      <c r="B19" s="104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/>
      <c r="T19" s="91"/>
    </row>
    <row r="20" spans="1:20" ht="16.149999999999999" customHeight="1" x14ac:dyDescent="0.25">
      <c r="A20" s="102" t="s">
        <v>126</v>
      </c>
      <c r="B20" s="104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/>
      <c r="T20" s="91"/>
    </row>
    <row r="21" spans="1:20" ht="16.149999999999999" customHeight="1" x14ac:dyDescent="0.25">
      <c r="A21" s="102" t="s">
        <v>127</v>
      </c>
      <c r="B21" s="104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/>
      <c r="T21" s="91"/>
    </row>
    <row r="22" spans="1:20" ht="16.149999999999999" customHeight="1" x14ac:dyDescent="0.25">
      <c r="A22" s="102" t="s">
        <v>128</v>
      </c>
      <c r="B22" s="104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3"/>
      <c r="T22" s="91"/>
    </row>
    <row r="23" spans="1:20" ht="16.149999999999999" customHeight="1" x14ac:dyDescent="0.25">
      <c r="A23" s="102" t="s">
        <v>129</v>
      </c>
      <c r="B23" s="104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3"/>
      <c r="T23" s="91"/>
    </row>
    <row r="24" spans="1:20" ht="16.149999999999999" customHeight="1" x14ac:dyDescent="0.25">
      <c r="A24" s="102" t="s">
        <v>130</v>
      </c>
      <c r="B24" s="104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3"/>
      <c r="T24" s="91"/>
    </row>
    <row r="25" spans="1:20" s="110" customFormat="1" ht="16.149999999999999" customHeight="1" x14ac:dyDescent="0.25">
      <c r="A25" s="105" t="s">
        <v>131</v>
      </c>
      <c r="B25" s="106">
        <v>1625000</v>
      </c>
      <c r="C25" s="105"/>
      <c r="D25" s="105"/>
      <c r="E25" s="105"/>
      <c r="F25" s="107"/>
      <c r="G25" s="107"/>
      <c r="H25" s="107"/>
      <c r="I25" s="107"/>
      <c r="J25" s="107"/>
      <c r="K25" s="107"/>
      <c r="L25" s="107"/>
      <c r="M25" s="105"/>
      <c r="N25" s="105"/>
      <c r="O25" s="105"/>
      <c r="P25" s="105"/>
      <c r="Q25" s="105"/>
      <c r="R25" s="105"/>
      <c r="S25" s="108"/>
      <c r="T25" s="109"/>
    </row>
    <row r="26" spans="1:20" s="110" customFormat="1" ht="32.450000000000003" customHeight="1" x14ac:dyDescent="0.25">
      <c r="A26" s="105"/>
      <c r="B26" s="106"/>
      <c r="C26" s="105"/>
      <c r="D26" s="111" t="s">
        <v>132</v>
      </c>
      <c r="E26" s="111" t="s">
        <v>133</v>
      </c>
      <c r="F26" s="107">
        <v>250000</v>
      </c>
      <c r="G26" s="107"/>
      <c r="H26" s="107"/>
      <c r="I26" s="107">
        <f>F26+G26+H26</f>
        <v>250000</v>
      </c>
      <c r="J26" s="112">
        <v>0</v>
      </c>
      <c r="K26" s="112">
        <v>250000</v>
      </c>
      <c r="L26" s="107"/>
      <c r="M26" s="105"/>
      <c r="N26" s="105"/>
      <c r="O26" s="105" t="s">
        <v>84</v>
      </c>
      <c r="P26" s="105"/>
      <c r="Q26" s="105" t="s">
        <v>84</v>
      </c>
      <c r="R26" s="105"/>
      <c r="S26" s="108"/>
      <c r="T26" s="109"/>
    </row>
    <row r="27" spans="1:20" s="110" customFormat="1" ht="32.450000000000003" customHeight="1" x14ac:dyDescent="0.25">
      <c r="A27" s="105"/>
      <c r="B27" s="106"/>
      <c r="C27" s="105"/>
      <c r="D27" s="111" t="s">
        <v>134</v>
      </c>
      <c r="E27" s="111" t="s">
        <v>135</v>
      </c>
      <c r="F27" s="107">
        <v>600000</v>
      </c>
      <c r="G27" s="107"/>
      <c r="H27" s="107"/>
      <c r="I27" s="107">
        <f>F27+G27+H27</f>
        <v>600000</v>
      </c>
      <c r="J27" s="112">
        <v>0</v>
      </c>
      <c r="K27" s="112">
        <v>600000</v>
      </c>
      <c r="L27" s="107"/>
      <c r="M27" s="105"/>
      <c r="N27" s="105"/>
      <c r="O27" s="105" t="s">
        <v>84</v>
      </c>
      <c r="P27" s="105"/>
      <c r="Q27" s="105" t="s">
        <v>84</v>
      </c>
      <c r="R27" s="105"/>
      <c r="S27" s="108"/>
      <c r="T27" s="109"/>
    </row>
    <row r="28" spans="1:20" s="110" customFormat="1" ht="24" customHeight="1" x14ac:dyDescent="0.25">
      <c r="A28" s="105"/>
      <c r="B28" s="106"/>
      <c r="C28" s="105"/>
      <c r="D28" s="111" t="s">
        <v>8</v>
      </c>
      <c r="E28" s="111" t="s">
        <v>7</v>
      </c>
      <c r="F28" s="107">
        <v>50000</v>
      </c>
      <c r="G28" s="107"/>
      <c r="H28" s="107"/>
      <c r="I28" s="107">
        <v>50000</v>
      </c>
      <c r="J28" s="112">
        <v>35000</v>
      </c>
      <c r="K28" s="112">
        <v>50000</v>
      </c>
      <c r="L28" s="107"/>
      <c r="M28" s="105"/>
      <c r="N28" s="105"/>
      <c r="O28" s="105"/>
      <c r="P28" s="105"/>
      <c r="Q28" s="105"/>
      <c r="R28" s="105"/>
      <c r="S28" s="108"/>
      <c r="T28" s="109"/>
    </row>
    <row r="29" spans="1:20" s="110" customFormat="1" ht="24" customHeight="1" x14ac:dyDescent="0.25">
      <c r="A29" s="105"/>
      <c r="B29" s="106"/>
      <c r="C29" s="105"/>
      <c r="D29" s="111" t="s">
        <v>136</v>
      </c>
      <c r="E29" s="111" t="s">
        <v>9</v>
      </c>
      <c r="F29" s="107">
        <v>350000</v>
      </c>
      <c r="G29" s="107"/>
      <c r="H29" s="107"/>
      <c r="I29" s="107">
        <v>350000</v>
      </c>
      <c r="J29" s="112">
        <v>350000</v>
      </c>
      <c r="K29" s="112">
        <v>350000</v>
      </c>
      <c r="L29" s="107"/>
      <c r="M29" s="105"/>
      <c r="N29" s="105"/>
      <c r="O29" s="105"/>
      <c r="P29" s="105"/>
      <c r="Q29" s="105"/>
      <c r="R29" s="105"/>
      <c r="S29" s="108"/>
      <c r="T29" s="109"/>
    </row>
    <row r="30" spans="1:20" s="110" customFormat="1" ht="24" customHeight="1" x14ac:dyDescent="0.25">
      <c r="A30" s="105"/>
      <c r="B30" s="106"/>
      <c r="C30" s="105"/>
      <c r="D30" s="111" t="s">
        <v>12</v>
      </c>
      <c r="E30" s="111" t="s">
        <v>11</v>
      </c>
      <c r="F30" s="107">
        <v>50000</v>
      </c>
      <c r="G30" s="107"/>
      <c r="H30" s="107"/>
      <c r="I30" s="107">
        <v>50000</v>
      </c>
      <c r="J30" s="112">
        <v>50000</v>
      </c>
      <c r="K30" s="112">
        <v>50000</v>
      </c>
      <c r="L30" s="107"/>
      <c r="M30" s="105"/>
      <c r="N30" s="105"/>
      <c r="O30" s="105"/>
      <c r="P30" s="105"/>
      <c r="Q30" s="105"/>
      <c r="R30" s="105"/>
      <c r="S30" s="108"/>
      <c r="T30" s="109"/>
    </row>
    <row r="31" spans="1:20" s="110" customFormat="1" ht="32.450000000000003" customHeight="1" x14ac:dyDescent="0.25">
      <c r="A31" s="105"/>
      <c r="B31" s="106"/>
      <c r="C31" s="105"/>
      <c r="D31" s="111" t="s">
        <v>14</v>
      </c>
      <c r="E31" s="8" t="s">
        <v>13</v>
      </c>
      <c r="F31" s="107">
        <v>200000</v>
      </c>
      <c r="G31" s="107">
        <v>0</v>
      </c>
      <c r="H31" s="107">
        <v>0</v>
      </c>
      <c r="I31" s="107">
        <f t="shared" ref="I31:I46" si="0">F31+G31+H31</f>
        <v>200000</v>
      </c>
      <c r="J31" s="113">
        <v>80000</v>
      </c>
      <c r="K31" s="112">
        <v>200000</v>
      </c>
      <c r="L31" s="107"/>
      <c r="M31" s="105"/>
      <c r="N31" s="105"/>
      <c r="O31" s="105" t="s">
        <v>84</v>
      </c>
      <c r="P31" s="105"/>
      <c r="Q31" s="105" t="s">
        <v>84</v>
      </c>
      <c r="R31" s="105"/>
      <c r="S31" s="108"/>
      <c r="T31" s="109"/>
    </row>
    <row r="32" spans="1:20" s="110" customFormat="1" ht="32.450000000000003" customHeight="1" x14ac:dyDescent="0.25">
      <c r="A32" s="105"/>
      <c r="B32" s="106"/>
      <c r="C32" s="105"/>
      <c r="D32" s="111" t="s">
        <v>14</v>
      </c>
      <c r="E32" s="8" t="s">
        <v>15</v>
      </c>
      <c r="F32" s="107">
        <v>200000</v>
      </c>
      <c r="G32" s="107"/>
      <c r="H32" s="107"/>
      <c r="I32" s="107">
        <f t="shared" si="0"/>
        <v>200000</v>
      </c>
      <c r="J32" s="113">
        <v>140000</v>
      </c>
      <c r="K32" s="112">
        <v>200000</v>
      </c>
      <c r="L32" s="107"/>
      <c r="M32" s="105"/>
      <c r="N32" s="105"/>
      <c r="O32" s="105"/>
      <c r="P32" s="105"/>
      <c r="Q32" s="105"/>
      <c r="R32" s="105"/>
      <c r="S32" s="108"/>
      <c r="T32" s="109"/>
    </row>
    <row r="33" spans="1:20" s="110" customFormat="1" ht="32.450000000000003" customHeight="1" x14ac:dyDescent="0.25">
      <c r="A33" s="105"/>
      <c r="B33" s="106"/>
      <c r="C33" s="105"/>
      <c r="D33" s="111" t="s">
        <v>14</v>
      </c>
      <c r="E33" s="8" t="s">
        <v>16</v>
      </c>
      <c r="F33" s="107">
        <v>200000</v>
      </c>
      <c r="G33" s="107"/>
      <c r="H33" s="107"/>
      <c r="I33" s="107">
        <f t="shared" si="0"/>
        <v>200000</v>
      </c>
      <c r="J33" s="113">
        <v>140000</v>
      </c>
      <c r="K33" s="112">
        <v>200000</v>
      </c>
      <c r="L33" s="107"/>
      <c r="M33" s="105"/>
      <c r="N33" s="105"/>
      <c r="O33" s="105"/>
      <c r="P33" s="105"/>
      <c r="Q33" s="105"/>
      <c r="R33" s="105"/>
      <c r="S33" s="108"/>
      <c r="T33" s="109"/>
    </row>
    <row r="34" spans="1:20" s="110" customFormat="1" ht="32.450000000000003" customHeight="1" x14ac:dyDescent="0.25">
      <c r="A34" s="105"/>
      <c r="B34" s="106"/>
      <c r="C34" s="105"/>
      <c r="D34" s="111" t="s">
        <v>14</v>
      </c>
      <c r="E34" s="8" t="s">
        <v>17</v>
      </c>
      <c r="F34" s="107">
        <v>200000</v>
      </c>
      <c r="G34" s="107"/>
      <c r="H34" s="107"/>
      <c r="I34" s="107">
        <f t="shared" si="0"/>
        <v>200000</v>
      </c>
      <c r="J34" s="113">
        <v>80000</v>
      </c>
      <c r="K34" s="112">
        <v>200000</v>
      </c>
      <c r="L34" s="107"/>
      <c r="M34" s="105"/>
      <c r="N34" s="105"/>
      <c r="O34" s="105"/>
      <c r="P34" s="105"/>
      <c r="Q34" s="105"/>
      <c r="R34" s="105"/>
      <c r="S34" s="108"/>
      <c r="T34" s="109"/>
    </row>
    <row r="35" spans="1:20" s="110" customFormat="1" ht="32.450000000000003" customHeight="1" x14ac:dyDescent="0.25">
      <c r="A35" s="105"/>
      <c r="B35" s="106"/>
      <c r="C35" s="105"/>
      <c r="D35" s="111" t="s">
        <v>14</v>
      </c>
      <c r="E35" s="8" t="s">
        <v>18</v>
      </c>
      <c r="F35" s="107">
        <v>250000</v>
      </c>
      <c r="G35" s="107"/>
      <c r="H35" s="107"/>
      <c r="I35" s="107">
        <f t="shared" si="0"/>
        <v>250000</v>
      </c>
      <c r="J35" s="113">
        <v>175000</v>
      </c>
      <c r="K35" s="112">
        <v>250000</v>
      </c>
      <c r="L35" s="107"/>
      <c r="M35" s="105"/>
      <c r="N35" s="105"/>
      <c r="O35" s="105"/>
      <c r="P35" s="105"/>
      <c r="Q35" s="105"/>
      <c r="R35" s="105"/>
      <c r="S35" s="108"/>
      <c r="T35" s="109"/>
    </row>
    <row r="36" spans="1:20" s="110" customFormat="1" ht="32.450000000000003" customHeight="1" x14ac:dyDescent="0.25">
      <c r="A36" s="105"/>
      <c r="B36" s="106"/>
      <c r="C36" s="105"/>
      <c r="D36" s="111" t="s">
        <v>14</v>
      </c>
      <c r="E36" s="8" t="s">
        <v>19</v>
      </c>
      <c r="F36" s="107">
        <v>250000</v>
      </c>
      <c r="G36" s="107"/>
      <c r="H36" s="107"/>
      <c r="I36" s="107">
        <f t="shared" si="0"/>
        <v>250000</v>
      </c>
      <c r="J36" s="113">
        <v>100000</v>
      </c>
      <c r="K36" s="112">
        <v>250000</v>
      </c>
      <c r="L36" s="107"/>
      <c r="M36" s="105"/>
      <c r="N36" s="105"/>
      <c r="O36" s="105"/>
      <c r="P36" s="105"/>
      <c r="Q36" s="105"/>
      <c r="R36" s="105"/>
      <c r="S36" s="108"/>
      <c r="T36" s="109"/>
    </row>
    <row r="37" spans="1:20" s="110" customFormat="1" ht="32.450000000000003" customHeight="1" x14ac:dyDescent="0.25">
      <c r="A37" s="105"/>
      <c r="B37" s="106"/>
      <c r="C37" s="105"/>
      <c r="D37" s="111" t="s">
        <v>14</v>
      </c>
      <c r="E37" s="8" t="s">
        <v>20</v>
      </c>
      <c r="F37" s="107">
        <v>250000</v>
      </c>
      <c r="G37" s="107"/>
      <c r="H37" s="107"/>
      <c r="I37" s="107">
        <f t="shared" si="0"/>
        <v>250000</v>
      </c>
      <c r="J37" s="113">
        <v>175000</v>
      </c>
      <c r="K37" s="112">
        <v>250000</v>
      </c>
      <c r="L37" s="107"/>
      <c r="M37" s="105"/>
      <c r="N37" s="105"/>
      <c r="O37" s="105"/>
      <c r="P37" s="105"/>
      <c r="Q37" s="105"/>
      <c r="R37" s="105"/>
      <c r="S37" s="108"/>
      <c r="T37" s="109"/>
    </row>
    <row r="38" spans="1:20" s="110" customFormat="1" ht="32.450000000000003" customHeight="1" x14ac:dyDescent="0.25">
      <c r="A38" s="105"/>
      <c r="B38" s="106"/>
      <c r="C38" s="105"/>
      <c r="D38" s="111" t="s">
        <v>14</v>
      </c>
      <c r="E38" s="8" t="s">
        <v>21</v>
      </c>
      <c r="F38" s="107">
        <v>250000</v>
      </c>
      <c r="G38" s="107"/>
      <c r="H38" s="107"/>
      <c r="I38" s="107">
        <f t="shared" si="0"/>
        <v>250000</v>
      </c>
      <c r="J38" s="113">
        <v>175000</v>
      </c>
      <c r="K38" s="112">
        <v>250000</v>
      </c>
      <c r="L38" s="107"/>
      <c r="M38" s="105"/>
      <c r="N38" s="105"/>
      <c r="O38" s="105"/>
      <c r="P38" s="105"/>
      <c r="Q38" s="105"/>
      <c r="R38" s="105"/>
      <c r="S38" s="108"/>
      <c r="T38" s="109"/>
    </row>
    <row r="39" spans="1:20" s="110" customFormat="1" ht="32.450000000000003" customHeight="1" x14ac:dyDescent="0.25">
      <c r="A39" s="105"/>
      <c r="B39" s="106"/>
      <c r="C39" s="105"/>
      <c r="D39" s="111" t="s">
        <v>14</v>
      </c>
      <c r="E39" s="8" t="s">
        <v>22</v>
      </c>
      <c r="F39" s="107">
        <v>250000</v>
      </c>
      <c r="G39" s="107"/>
      <c r="H39" s="107"/>
      <c r="I39" s="107">
        <f t="shared" si="0"/>
        <v>250000</v>
      </c>
      <c r="J39" s="113">
        <v>175000</v>
      </c>
      <c r="K39" s="112">
        <v>250000</v>
      </c>
      <c r="L39" s="107"/>
      <c r="M39" s="105"/>
      <c r="N39" s="105"/>
      <c r="O39" s="105"/>
      <c r="P39" s="105"/>
      <c r="Q39" s="105"/>
      <c r="R39" s="105"/>
      <c r="S39" s="108"/>
      <c r="T39" s="109"/>
    </row>
    <row r="40" spans="1:20" s="110" customFormat="1" ht="32.450000000000003" customHeight="1" x14ac:dyDescent="0.25">
      <c r="A40" s="105"/>
      <c r="B40" s="106"/>
      <c r="C40" s="105"/>
      <c r="D40" s="111" t="s">
        <v>14</v>
      </c>
      <c r="E40" s="8" t="s">
        <v>23</v>
      </c>
      <c r="F40" s="107">
        <v>250000</v>
      </c>
      <c r="G40" s="107"/>
      <c r="H40" s="107"/>
      <c r="I40" s="107">
        <f t="shared" si="0"/>
        <v>250000</v>
      </c>
      <c r="J40" s="113">
        <v>100000</v>
      </c>
      <c r="K40" s="112">
        <v>250000</v>
      </c>
      <c r="L40" s="107"/>
      <c r="M40" s="105"/>
      <c r="N40" s="105"/>
      <c r="O40" s="105"/>
      <c r="P40" s="105"/>
      <c r="Q40" s="105"/>
      <c r="R40" s="105"/>
      <c r="S40" s="108"/>
      <c r="T40" s="109"/>
    </row>
    <row r="41" spans="1:20" s="110" customFormat="1" ht="32.450000000000003" customHeight="1" x14ac:dyDescent="0.25">
      <c r="A41" s="105"/>
      <c r="B41" s="106"/>
      <c r="C41" s="105"/>
      <c r="D41" s="111" t="s">
        <v>14</v>
      </c>
      <c r="E41" s="8" t="s">
        <v>137</v>
      </c>
      <c r="F41" s="107">
        <v>300000</v>
      </c>
      <c r="G41" s="107"/>
      <c r="H41" s="107"/>
      <c r="I41" s="107">
        <f t="shared" si="0"/>
        <v>300000</v>
      </c>
      <c r="J41" s="113">
        <v>120000</v>
      </c>
      <c r="K41" s="112">
        <v>300000</v>
      </c>
      <c r="L41" s="107"/>
      <c r="M41" s="105"/>
      <c r="N41" s="105"/>
      <c r="O41" s="105"/>
      <c r="P41" s="105"/>
      <c r="Q41" s="105"/>
      <c r="R41" s="105"/>
      <c r="S41" s="108"/>
      <c r="T41" s="109"/>
    </row>
    <row r="42" spans="1:20" s="110" customFormat="1" ht="32.450000000000003" customHeight="1" x14ac:dyDescent="0.25">
      <c r="A42" s="105"/>
      <c r="B42" s="106"/>
      <c r="C42" s="105"/>
      <c r="D42" s="111" t="s">
        <v>14</v>
      </c>
      <c r="E42" s="8" t="s">
        <v>25</v>
      </c>
      <c r="F42" s="107">
        <v>300000</v>
      </c>
      <c r="G42" s="107"/>
      <c r="H42" s="107"/>
      <c r="I42" s="107">
        <f t="shared" si="0"/>
        <v>300000</v>
      </c>
      <c r="J42" s="113">
        <v>120000</v>
      </c>
      <c r="K42" s="112">
        <v>300000</v>
      </c>
      <c r="L42" s="107"/>
      <c r="M42" s="105"/>
      <c r="N42" s="105"/>
      <c r="O42" s="105"/>
      <c r="P42" s="105"/>
      <c r="Q42" s="105"/>
      <c r="R42" s="105"/>
      <c r="S42" s="108"/>
      <c r="T42" s="109"/>
    </row>
    <row r="43" spans="1:20" s="110" customFormat="1" ht="32.450000000000003" customHeight="1" x14ac:dyDescent="0.25">
      <c r="A43" s="105"/>
      <c r="B43" s="106"/>
      <c r="C43" s="105"/>
      <c r="D43" s="111" t="s">
        <v>14</v>
      </c>
      <c r="E43" s="8" t="s">
        <v>26</v>
      </c>
      <c r="F43" s="107">
        <v>400000</v>
      </c>
      <c r="G43" s="107"/>
      <c r="H43" s="107"/>
      <c r="I43" s="107">
        <f t="shared" si="0"/>
        <v>400000</v>
      </c>
      <c r="J43" s="113">
        <v>160000</v>
      </c>
      <c r="K43" s="112">
        <v>400000</v>
      </c>
      <c r="L43" s="107"/>
      <c r="M43" s="105"/>
      <c r="N43" s="105"/>
      <c r="O43" s="105"/>
      <c r="P43" s="105"/>
      <c r="Q43" s="105"/>
      <c r="R43" s="105"/>
      <c r="S43" s="108"/>
      <c r="T43" s="109"/>
    </row>
    <row r="44" spans="1:20" s="110" customFormat="1" ht="32.450000000000003" customHeight="1" x14ac:dyDescent="0.25">
      <c r="A44" s="105"/>
      <c r="B44" s="106"/>
      <c r="C44" s="105"/>
      <c r="D44" s="111" t="s">
        <v>14</v>
      </c>
      <c r="E44" s="8" t="s">
        <v>27</v>
      </c>
      <c r="F44" s="107">
        <v>400000</v>
      </c>
      <c r="G44" s="107"/>
      <c r="H44" s="107"/>
      <c r="I44" s="107">
        <f t="shared" si="0"/>
        <v>400000</v>
      </c>
      <c r="J44" s="113">
        <v>160000</v>
      </c>
      <c r="K44" s="112">
        <v>400000</v>
      </c>
      <c r="L44" s="107"/>
      <c r="M44" s="105"/>
      <c r="N44" s="105"/>
      <c r="O44" s="105"/>
      <c r="P44" s="105"/>
      <c r="Q44" s="105"/>
      <c r="R44" s="105"/>
      <c r="S44" s="108"/>
      <c r="T44" s="109"/>
    </row>
    <row r="45" spans="1:20" s="110" customFormat="1" ht="32.450000000000003" customHeight="1" x14ac:dyDescent="0.25">
      <c r="A45" s="105"/>
      <c r="B45" s="106"/>
      <c r="C45" s="105"/>
      <c r="D45" s="111" t="s">
        <v>14</v>
      </c>
      <c r="E45" s="8" t="s">
        <v>28</v>
      </c>
      <c r="F45" s="107">
        <v>400000</v>
      </c>
      <c r="G45" s="107"/>
      <c r="H45" s="107"/>
      <c r="I45" s="107">
        <f t="shared" si="0"/>
        <v>400000</v>
      </c>
      <c r="J45" s="113">
        <v>160000</v>
      </c>
      <c r="K45" s="112">
        <v>400000</v>
      </c>
      <c r="L45" s="107"/>
      <c r="M45" s="105"/>
      <c r="N45" s="105"/>
      <c r="O45" s="105"/>
      <c r="P45" s="105"/>
      <c r="Q45" s="105"/>
      <c r="R45" s="105"/>
      <c r="S45" s="108"/>
      <c r="T45" s="109"/>
    </row>
    <row r="46" spans="1:20" s="110" customFormat="1" ht="32.450000000000003" customHeight="1" x14ac:dyDescent="0.25">
      <c r="A46" s="105"/>
      <c r="B46" s="106"/>
      <c r="C46" s="105"/>
      <c r="D46" s="111" t="s">
        <v>14</v>
      </c>
      <c r="E46" s="8" t="s">
        <v>29</v>
      </c>
      <c r="F46" s="107">
        <v>500000</v>
      </c>
      <c r="G46" s="107"/>
      <c r="H46" s="107"/>
      <c r="I46" s="107">
        <f t="shared" si="0"/>
        <v>500000</v>
      </c>
      <c r="J46" s="113">
        <v>200000</v>
      </c>
      <c r="K46" s="112">
        <v>500000</v>
      </c>
      <c r="L46" s="107"/>
      <c r="M46" s="105"/>
      <c r="N46" s="105"/>
      <c r="O46" s="105"/>
      <c r="P46" s="105"/>
      <c r="Q46" s="105"/>
      <c r="R46" s="105"/>
      <c r="S46" s="108"/>
      <c r="T46" s="109"/>
    </row>
    <row r="47" spans="1:20" s="110" customFormat="1" ht="32.450000000000003" customHeight="1" x14ac:dyDescent="0.25">
      <c r="A47" s="105"/>
      <c r="B47" s="106"/>
      <c r="C47" s="105"/>
      <c r="D47" s="111" t="s">
        <v>31</v>
      </c>
      <c r="E47" s="7" t="s">
        <v>30</v>
      </c>
      <c r="F47" s="107">
        <v>90000</v>
      </c>
      <c r="G47" s="107">
        <v>0</v>
      </c>
      <c r="H47" s="107">
        <v>0</v>
      </c>
      <c r="I47" s="107">
        <f t="shared" ref="I47:I55" si="1">F47</f>
        <v>90000</v>
      </c>
      <c r="J47" s="113">
        <v>63000</v>
      </c>
      <c r="K47" s="112">
        <v>90000</v>
      </c>
      <c r="L47" s="107"/>
      <c r="M47" s="105"/>
      <c r="N47" s="105"/>
      <c r="O47" s="105" t="s">
        <v>84</v>
      </c>
      <c r="P47" s="105"/>
      <c r="Q47" s="105" t="s">
        <v>84</v>
      </c>
      <c r="R47" s="105"/>
      <c r="S47" s="108"/>
      <c r="T47" s="109"/>
    </row>
    <row r="48" spans="1:20" s="110" customFormat="1" ht="32.450000000000003" customHeight="1" x14ac:dyDescent="0.25">
      <c r="A48" s="105"/>
      <c r="B48" s="106"/>
      <c r="C48" s="105"/>
      <c r="D48" s="111" t="s">
        <v>31</v>
      </c>
      <c r="E48" s="7" t="s">
        <v>32</v>
      </c>
      <c r="F48" s="107">
        <v>90000</v>
      </c>
      <c r="G48" s="107"/>
      <c r="H48" s="107"/>
      <c r="I48" s="107">
        <f t="shared" si="1"/>
        <v>90000</v>
      </c>
      <c r="J48" s="113">
        <v>63000</v>
      </c>
      <c r="K48" s="112">
        <v>90000</v>
      </c>
      <c r="L48" s="107"/>
      <c r="M48" s="105"/>
      <c r="N48" s="105"/>
      <c r="O48" s="105"/>
      <c r="P48" s="105"/>
      <c r="Q48" s="105"/>
      <c r="R48" s="105"/>
      <c r="S48" s="108"/>
      <c r="T48" s="109"/>
    </row>
    <row r="49" spans="1:20" s="110" customFormat="1" ht="32.450000000000003" customHeight="1" x14ac:dyDescent="0.25">
      <c r="A49" s="105"/>
      <c r="B49" s="106"/>
      <c r="C49" s="105"/>
      <c r="D49" s="111" t="s">
        <v>31</v>
      </c>
      <c r="E49" s="7" t="s">
        <v>33</v>
      </c>
      <c r="F49" s="107">
        <v>90000</v>
      </c>
      <c r="G49" s="107"/>
      <c r="H49" s="107"/>
      <c r="I49" s="107">
        <f t="shared" si="1"/>
        <v>90000</v>
      </c>
      <c r="J49" s="113">
        <v>63000</v>
      </c>
      <c r="K49" s="112">
        <v>90000</v>
      </c>
      <c r="L49" s="107"/>
      <c r="M49" s="105"/>
      <c r="N49" s="105"/>
      <c r="O49" s="105"/>
      <c r="P49" s="105"/>
      <c r="Q49" s="105"/>
      <c r="R49" s="105"/>
      <c r="S49" s="108"/>
      <c r="T49" s="109"/>
    </row>
    <row r="50" spans="1:20" s="110" customFormat="1" ht="32.450000000000003" customHeight="1" x14ac:dyDescent="0.25">
      <c r="A50" s="105"/>
      <c r="B50" s="106"/>
      <c r="C50" s="105"/>
      <c r="D50" s="111" t="s">
        <v>31</v>
      </c>
      <c r="E50" s="7" t="s">
        <v>34</v>
      </c>
      <c r="F50" s="107">
        <v>90000</v>
      </c>
      <c r="G50" s="107"/>
      <c r="H50" s="107"/>
      <c r="I50" s="107">
        <f t="shared" si="1"/>
        <v>90000</v>
      </c>
      <c r="J50" s="113">
        <v>63000</v>
      </c>
      <c r="K50" s="112">
        <v>90000</v>
      </c>
      <c r="L50" s="107"/>
      <c r="M50" s="105"/>
      <c r="N50" s="105"/>
      <c r="O50" s="105"/>
      <c r="P50" s="105"/>
      <c r="Q50" s="105"/>
      <c r="R50" s="105"/>
      <c r="S50" s="108"/>
      <c r="T50" s="109"/>
    </row>
    <row r="51" spans="1:20" s="110" customFormat="1" ht="32.450000000000003" customHeight="1" x14ac:dyDescent="0.25">
      <c r="A51" s="105"/>
      <c r="B51" s="106"/>
      <c r="C51" s="105"/>
      <c r="D51" s="111" t="s">
        <v>31</v>
      </c>
      <c r="E51" s="7" t="s">
        <v>35</v>
      </c>
      <c r="F51" s="107">
        <v>100000</v>
      </c>
      <c r="G51" s="107"/>
      <c r="H51" s="107"/>
      <c r="I51" s="107">
        <f t="shared" si="1"/>
        <v>100000</v>
      </c>
      <c r="J51" s="113">
        <v>70000</v>
      </c>
      <c r="K51" s="112">
        <v>100000</v>
      </c>
      <c r="L51" s="107"/>
      <c r="M51" s="105"/>
      <c r="N51" s="105"/>
      <c r="O51" s="105"/>
      <c r="P51" s="105"/>
      <c r="Q51" s="105"/>
      <c r="R51" s="105"/>
      <c r="S51" s="108"/>
      <c r="T51" s="109"/>
    </row>
    <row r="52" spans="1:20" s="110" customFormat="1" ht="32.450000000000003" customHeight="1" x14ac:dyDescent="0.25">
      <c r="A52" s="105"/>
      <c r="B52" s="106"/>
      <c r="C52" s="105"/>
      <c r="D52" s="111" t="s">
        <v>31</v>
      </c>
      <c r="E52" s="7" t="s">
        <v>36</v>
      </c>
      <c r="F52" s="107">
        <v>100000</v>
      </c>
      <c r="G52" s="107"/>
      <c r="H52" s="107"/>
      <c r="I52" s="107">
        <f t="shared" si="1"/>
        <v>100000</v>
      </c>
      <c r="J52" s="113">
        <v>70000</v>
      </c>
      <c r="K52" s="112">
        <v>100000</v>
      </c>
      <c r="L52" s="107"/>
      <c r="M52" s="105"/>
      <c r="N52" s="105"/>
      <c r="O52" s="105"/>
      <c r="P52" s="105"/>
      <c r="Q52" s="105"/>
      <c r="R52" s="105"/>
      <c r="S52" s="108"/>
      <c r="T52" s="109"/>
    </row>
    <row r="53" spans="1:20" s="110" customFormat="1" ht="32.450000000000003" customHeight="1" x14ac:dyDescent="0.25">
      <c r="A53" s="105"/>
      <c r="B53" s="106"/>
      <c r="C53" s="105"/>
      <c r="D53" s="111" t="s">
        <v>31</v>
      </c>
      <c r="E53" s="7" t="s">
        <v>37</v>
      </c>
      <c r="F53" s="107">
        <v>200000</v>
      </c>
      <c r="G53" s="107"/>
      <c r="H53" s="107"/>
      <c r="I53" s="107">
        <f t="shared" si="1"/>
        <v>200000</v>
      </c>
      <c r="J53" s="113">
        <v>140000</v>
      </c>
      <c r="K53" s="112">
        <v>200000</v>
      </c>
      <c r="L53" s="107"/>
      <c r="M53" s="105"/>
      <c r="N53" s="105"/>
      <c r="O53" s="105"/>
      <c r="P53" s="105"/>
      <c r="Q53" s="105"/>
      <c r="R53" s="105"/>
      <c r="S53" s="108"/>
      <c r="T53" s="109"/>
    </row>
    <row r="54" spans="1:20" s="110" customFormat="1" ht="32.450000000000003" customHeight="1" x14ac:dyDescent="0.25">
      <c r="A54" s="105"/>
      <c r="B54" s="106"/>
      <c r="C54" s="105"/>
      <c r="D54" s="111" t="s">
        <v>31</v>
      </c>
      <c r="E54" s="7" t="s">
        <v>38</v>
      </c>
      <c r="F54" s="107">
        <v>200000</v>
      </c>
      <c r="G54" s="107"/>
      <c r="H54" s="107"/>
      <c r="I54" s="107">
        <f t="shared" si="1"/>
        <v>200000</v>
      </c>
      <c r="J54" s="113">
        <v>140000</v>
      </c>
      <c r="K54" s="112">
        <v>200000</v>
      </c>
      <c r="L54" s="107"/>
      <c r="M54" s="105"/>
      <c r="N54" s="105"/>
      <c r="O54" s="105"/>
      <c r="P54" s="105"/>
      <c r="Q54" s="105"/>
      <c r="R54" s="105"/>
      <c r="S54" s="108"/>
      <c r="T54" s="109"/>
    </row>
    <row r="55" spans="1:20" s="110" customFormat="1" ht="32.450000000000003" customHeight="1" x14ac:dyDescent="0.25">
      <c r="A55" s="105"/>
      <c r="B55" s="106"/>
      <c r="C55" s="105"/>
      <c r="D55" s="111" t="s">
        <v>31</v>
      </c>
      <c r="E55" s="7" t="s">
        <v>39</v>
      </c>
      <c r="F55" s="107">
        <v>200000</v>
      </c>
      <c r="G55" s="107"/>
      <c r="H55" s="107"/>
      <c r="I55" s="107">
        <f t="shared" si="1"/>
        <v>200000</v>
      </c>
      <c r="J55" s="113">
        <v>140000</v>
      </c>
      <c r="K55" s="112">
        <v>200000</v>
      </c>
      <c r="L55" s="107"/>
      <c r="M55" s="105"/>
      <c r="N55" s="105"/>
      <c r="O55" s="105"/>
      <c r="P55" s="105"/>
      <c r="Q55" s="105"/>
      <c r="R55" s="105"/>
      <c r="S55" s="108"/>
      <c r="T55" s="109"/>
    </row>
    <row r="56" spans="1:20" s="110" customFormat="1" ht="16.149999999999999" customHeight="1" x14ac:dyDescent="0.25">
      <c r="A56" s="105"/>
      <c r="B56" s="106"/>
      <c r="C56" s="105"/>
      <c r="D56" s="105"/>
      <c r="E56" s="105"/>
      <c r="F56" s="107"/>
      <c r="G56" s="107"/>
      <c r="H56" s="107"/>
      <c r="I56" s="107"/>
      <c r="J56" s="112"/>
      <c r="K56" s="107"/>
      <c r="L56" s="107"/>
      <c r="M56" s="105"/>
      <c r="N56" s="105"/>
      <c r="O56" s="105"/>
      <c r="P56" s="105"/>
      <c r="Q56" s="105"/>
      <c r="R56" s="105"/>
      <c r="S56" s="108"/>
      <c r="T56" s="109"/>
    </row>
    <row r="57" spans="1:20" s="110" customFormat="1" ht="16.149999999999999" customHeight="1" x14ac:dyDescent="0.25">
      <c r="A57" s="105"/>
      <c r="B57" s="106"/>
      <c r="C57" s="105"/>
      <c r="D57" s="105"/>
      <c r="E57" s="105"/>
      <c r="F57" s="107"/>
      <c r="G57" s="107"/>
      <c r="H57" s="107"/>
      <c r="I57" s="107"/>
      <c r="J57" s="112"/>
      <c r="K57" s="107"/>
      <c r="L57" s="107"/>
      <c r="M57" s="105"/>
      <c r="N57" s="105"/>
      <c r="O57" s="105"/>
      <c r="P57" s="105"/>
      <c r="Q57" s="105"/>
      <c r="R57" s="105"/>
      <c r="S57" s="108"/>
      <c r="T57" s="109"/>
    </row>
    <row r="58" spans="1:20" s="110" customFormat="1" ht="16.149999999999999" customHeight="1" x14ac:dyDescent="0.25">
      <c r="A58" s="105"/>
      <c r="B58" s="106"/>
      <c r="C58" s="105"/>
      <c r="D58" s="105"/>
      <c r="E58" s="105"/>
      <c r="F58" s="107"/>
      <c r="G58" s="107"/>
      <c r="H58" s="107"/>
      <c r="I58" s="107"/>
      <c r="J58" s="112"/>
      <c r="K58" s="107"/>
      <c r="L58" s="107"/>
      <c r="M58" s="105"/>
      <c r="N58" s="105"/>
      <c r="O58" s="105"/>
      <c r="P58" s="105"/>
      <c r="Q58" s="105"/>
      <c r="R58" s="105"/>
      <c r="S58" s="108"/>
      <c r="T58" s="109"/>
    </row>
    <row r="59" spans="1:20" s="110" customFormat="1" ht="16.149999999999999" customHeight="1" x14ac:dyDescent="0.25">
      <c r="A59" s="105" t="s">
        <v>138</v>
      </c>
      <c r="B59" s="106"/>
      <c r="C59" s="105"/>
      <c r="D59" s="105"/>
      <c r="F59" s="114"/>
      <c r="G59" s="107"/>
      <c r="H59" s="107"/>
      <c r="I59" s="107"/>
      <c r="J59" s="107"/>
      <c r="K59" s="114"/>
      <c r="L59" s="105"/>
      <c r="M59" s="105"/>
      <c r="N59" s="105"/>
      <c r="O59" s="115"/>
      <c r="P59" s="105"/>
      <c r="Q59" s="115"/>
      <c r="R59" s="105"/>
      <c r="S59" s="108"/>
      <c r="T59" s="109"/>
    </row>
    <row r="60" spans="1:20" s="110" customFormat="1" ht="16.149999999999999" customHeight="1" x14ac:dyDescent="0.25">
      <c r="A60" s="105" t="s">
        <v>139</v>
      </c>
      <c r="B60" s="106"/>
      <c r="C60" s="105"/>
      <c r="D60" s="105"/>
      <c r="E60" s="105"/>
      <c r="F60" s="114"/>
      <c r="G60" s="107"/>
      <c r="H60" s="107"/>
      <c r="I60" s="107"/>
      <c r="J60" s="116"/>
      <c r="K60" s="114"/>
      <c r="L60" s="105"/>
      <c r="M60" s="105"/>
      <c r="N60" s="105"/>
      <c r="O60" s="115"/>
      <c r="P60" s="105"/>
      <c r="Q60" s="115"/>
      <c r="R60" s="105"/>
      <c r="S60" s="108"/>
      <c r="T60" s="109"/>
    </row>
    <row r="61" spans="1:20" s="110" customFormat="1" ht="16.149999999999999" customHeight="1" x14ac:dyDescent="0.25">
      <c r="A61" s="105" t="s">
        <v>140</v>
      </c>
      <c r="B61" s="106"/>
      <c r="C61" s="105"/>
      <c r="D61" s="105"/>
      <c r="E61" s="105"/>
      <c r="F61" s="107"/>
      <c r="G61" s="107"/>
      <c r="H61" s="107"/>
      <c r="I61" s="107"/>
      <c r="J61" s="107"/>
      <c r="K61" s="107"/>
      <c r="L61" s="105"/>
      <c r="M61" s="105"/>
      <c r="N61" s="105"/>
      <c r="O61" s="115"/>
      <c r="P61" s="105"/>
      <c r="Q61" s="115"/>
      <c r="R61" s="105"/>
      <c r="S61" s="108"/>
      <c r="T61" s="109"/>
    </row>
    <row r="62" spans="1:20" s="110" customFormat="1" ht="16.149999999999999" customHeight="1" x14ac:dyDescent="0.25">
      <c r="A62" s="105" t="s">
        <v>141</v>
      </c>
      <c r="B62" s="106"/>
      <c r="C62" s="105"/>
      <c r="D62" s="105"/>
      <c r="E62" s="105"/>
      <c r="F62" s="107"/>
      <c r="G62" s="107"/>
      <c r="H62" s="107"/>
      <c r="I62" s="107"/>
      <c r="J62" s="107"/>
      <c r="K62" s="107"/>
      <c r="L62" s="105"/>
      <c r="M62" s="105"/>
      <c r="N62" s="105"/>
      <c r="O62" s="115"/>
      <c r="P62" s="105"/>
      <c r="Q62" s="115"/>
      <c r="R62" s="105"/>
      <c r="S62" s="108"/>
      <c r="T62" s="109"/>
    </row>
    <row r="63" spans="1:20" s="110" customFormat="1" ht="16.149999999999999" customHeight="1" x14ac:dyDescent="0.25">
      <c r="A63" s="105" t="s">
        <v>142</v>
      </c>
      <c r="B63" s="106"/>
      <c r="C63" s="105"/>
      <c r="D63" s="105"/>
      <c r="E63" s="105"/>
      <c r="F63" s="107"/>
      <c r="G63" s="107"/>
      <c r="H63" s="107"/>
      <c r="I63" s="107"/>
      <c r="J63" s="107"/>
      <c r="K63" s="107"/>
      <c r="L63" s="105"/>
      <c r="M63" s="105"/>
      <c r="N63" s="105"/>
      <c r="O63" s="115"/>
      <c r="P63" s="105"/>
      <c r="Q63" s="115"/>
      <c r="R63" s="105"/>
      <c r="S63" s="108"/>
      <c r="T63" s="109"/>
    </row>
    <row r="64" spans="1:20" ht="16.149999999999999" customHeight="1" x14ac:dyDescent="0.25">
      <c r="A64" s="102" t="s">
        <v>143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3"/>
      <c r="T64" s="91"/>
    </row>
    <row r="65" spans="1:20" ht="16.149999999999999" customHeight="1" x14ac:dyDescent="0.25">
      <c r="A65" s="102"/>
      <c r="B65" s="104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3"/>
      <c r="T65" s="91"/>
    </row>
    <row r="66" spans="1:20" s="119" customFormat="1" ht="19.899999999999999" customHeight="1" x14ac:dyDescent="0.25">
      <c r="A66" s="117" t="s">
        <v>144</v>
      </c>
      <c r="B66" s="118"/>
      <c r="D66" s="72"/>
      <c r="E66" s="72"/>
      <c r="Q66" s="120"/>
      <c r="R66" s="120"/>
    </row>
    <row r="67" spans="1:20" s="122" customFormat="1" ht="19.899999999999999" customHeight="1" x14ac:dyDescent="0.25">
      <c r="A67" s="121" t="s">
        <v>145</v>
      </c>
      <c r="B67" s="119"/>
      <c r="C67" s="119"/>
      <c r="D67" s="72"/>
      <c r="E67" s="72"/>
      <c r="F67" s="119"/>
      <c r="G67" s="119"/>
      <c r="H67" s="119"/>
      <c r="I67" s="119"/>
      <c r="J67" s="119"/>
      <c r="K67" s="119"/>
      <c r="L67" s="119"/>
      <c r="Q67" s="123"/>
      <c r="R67" s="123"/>
    </row>
    <row r="68" spans="1:20" s="122" customFormat="1" ht="19.899999999999999" customHeight="1" x14ac:dyDescent="0.25">
      <c r="A68" s="119" t="s">
        <v>146</v>
      </c>
      <c r="B68" s="119"/>
      <c r="C68" s="119"/>
      <c r="D68" s="72"/>
      <c r="E68" s="72"/>
      <c r="F68" s="119"/>
      <c r="G68" s="119"/>
      <c r="H68" s="119"/>
      <c r="I68" s="119"/>
      <c r="J68" s="119"/>
      <c r="K68" s="119"/>
      <c r="L68" s="119"/>
      <c r="Q68" s="123"/>
      <c r="R68" s="123"/>
    </row>
    <row r="69" spans="1:20" s="122" customFormat="1" ht="19.899999999999999" customHeight="1" x14ac:dyDescent="0.25">
      <c r="A69" s="119" t="s">
        <v>147</v>
      </c>
      <c r="B69" s="119"/>
      <c r="C69" s="119"/>
      <c r="D69" s="72"/>
      <c r="E69" s="72"/>
      <c r="F69" s="119"/>
      <c r="G69" s="119"/>
      <c r="H69" s="119"/>
      <c r="I69" s="119"/>
      <c r="J69" s="119"/>
      <c r="K69" s="119"/>
      <c r="L69" s="119"/>
      <c r="Q69" s="123"/>
      <c r="R69" s="123"/>
    </row>
    <row r="70" spans="1:20" s="122" customFormat="1" ht="19.899999999999999" customHeight="1" x14ac:dyDescent="0.25">
      <c r="A70" s="119" t="s">
        <v>148</v>
      </c>
      <c r="B70" s="119"/>
      <c r="C70" s="119"/>
      <c r="D70" s="72"/>
      <c r="E70" s="72"/>
      <c r="F70" s="119"/>
      <c r="G70" s="119"/>
      <c r="H70" s="119"/>
      <c r="I70" s="119"/>
      <c r="J70" s="119"/>
      <c r="K70" s="119"/>
      <c r="L70" s="119"/>
      <c r="Q70" s="123"/>
      <c r="R70" s="123"/>
    </row>
    <row r="71" spans="1:20" s="122" customFormat="1" ht="19.899999999999999" customHeight="1" x14ac:dyDescent="0.25">
      <c r="A71" s="119" t="s">
        <v>149</v>
      </c>
      <c r="B71" s="119"/>
      <c r="C71" s="119"/>
      <c r="D71" s="72"/>
      <c r="E71" s="72"/>
      <c r="F71" s="119"/>
      <c r="G71" s="119"/>
      <c r="H71" s="119"/>
      <c r="I71" s="119"/>
      <c r="J71" s="119"/>
      <c r="K71" s="119"/>
      <c r="L71" s="119"/>
      <c r="Q71" s="123"/>
      <c r="R71" s="123"/>
    </row>
    <row r="72" spans="1:20" s="122" customFormat="1" ht="19.899999999999999" customHeight="1" x14ac:dyDescent="0.25">
      <c r="A72" s="119" t="s">
        <v>150</v>
      </c>
      <c r="B72" s="119"/>
      <c r="C72" s="119"/>
      <c r="D72" s="72"/>
      <c r="E72" s="72"/>
      <c r="F72" s="119"/>
      <c r="G72" s="119"/>
      <c r="H72" s="119"/>
      <c r="I72" s="119"/>
      <c r="J72" s="119"/>
      <c r="K72" s="119"/>
      <c r="L72" s="119"/>
      <c r="Q72" s="123"/>
      <c r="R72" s="123"/>
    </row>
    <row r="73" spans="1:20" s="122" customFormat="1" ht="19.899999999999999" customHeight="1" x14ac:dyDescent="0.25">
      <c r="A73" s="119" t="s">
        <v>151</v>
      </c>
      <c r="B73" s="119"/>
      <c r="C73" s="119"/>
      <c r="D73" s="72"/>
      <c r="E73" s="72"/>
      <c r="F73" s="119"/>
      <c r="G73" s="119"/>
      <c r="H73" s="119"/>
      <c r="I73" s="119"/>
      <c r="J73" s="119"/>
      <c r="K73" s="119"/>
      <c r="L73" s="119"/>
      <c r="Q73" s="123"/>
      <c r="R73" s="123"/>
    </row>
    <row r="74" spans="1:20" s="122" customFormat="1" ht="19.899999999999999" customHeight="1" x14ac:dyDescent="0.25">
      <c r="A74" s="117" t="s">
        <v>152</v>
      </c>
      <c r="B74" s="119"/>
      <c r="C74" s="119"/>
      <c r="D74" s="72"/>
      <c r="E74" s="72"/>
      <c r="F74" s="119"/>
      <c r="G74" s="119"/>
      <c r="H74" s="119"/>
      <c r="I74" s="119"/>
      <c r="J74" s="119"/>
      <c r="K74" s="119"/>
      <c r="L74" s="119"/>
      <c r="Q74" s="123"/>
      <c r="R74" s="123"/>
    </row>
    <row r="75" spans="1:20" s="122" customFormat="1" ht="19.899999999999999" customHeight="1" x14ac:dyDescent="0.25">
      <c r="A75" s="119" t="s">
        <v>153</v>
      </c>
      <c r="B75" s="119"/>
      <c r="C75" s="119"/>
      <c r="D75" s="72"/>
      <c r="E75" s="72"/>
      <c r="F75" s="119"/>
      <c r="G75" s="119"/>
      <c r="H75" s="119"/>
      <c r="I75" s="119"/>
      <c r="J75" s="119"/>
      <c r="K75" s="119"/>
      <c r="L75" s="119"/>
      <c r="Q75" s="123"/>
      <c r="R75" s="123"/>
    </row>
    <row r="76" spans="1:20" s="122" customFormat="1" ht="19.899999999999999" customHeight="1" x14ac:dyDescent="0.25">
      <c r="A76" s="119" t="s">
        <v>154</v>
      </c>
      <c r="B76" s="119"/>
      <c r="C76" s="119"/>
      <c r="D76" s="72"/>
      <c r="E76" s="72"/>
      <c r="F76" s="119"/>
      <c r="G76" s="119"/>
      <c r="H76" s="119"/>
      <c r="I76" s="119"/>
      <c r="J76" s="119"/>
      <c r="K76" s="119"/>
      <c r="L76" s="119"/>
      <c r="Q76" s="123"/>
      <c r="R76" s="123"/>
    </row>
    <row r="77" spans="1:20" s="119" customFormat="1" ht="19.899999999999999" customHeight="1" x14ac:dyDescent="0.25">
      <c r="A77" s="117" t="s">
        <v>155</v>
      </c>
      <c r="D77" s="72"/>
      <c r="E77" s="72"/>
      <c r="Q77" s="120"/>
      <c r="R77" s="120"/>
    </row>
    <row r="78" spans="1:20" s="125" customFormat="1" ht="19.899999999999999" customHeight="1" x14ac:dyDescent="0.25">
      <c r="A78" s="124" t="s">
        <v>156</v>
      </c>
      <c r="R78" s="126"/>
      <c r="S78" s="126"/>
    </row>
    <row r="79" spans="1:20" s="125" customFormat="1" ht="19.899999999999999" customHeight="1" x14ac:dyDescent="0.25">
      <c r="A79" s="124" t="s">
        <v>157</v>
      </c>
      <c r="R79" s="126"/>
      <c r="S79" s="126"/>
    </row>
    <row r="80" spans="1:20" s="125" customFormat="1" ht="19.899999999999999" customHeight="1" x14ac:dyDescent="0.25">
      <c r="A80" s="124" t="s">
        <v>158</v>
      </c>
      <c r="R80" s="126"/>
      <c r="S80" s="126"/>
    </row>
  </sheetData>
  <mergeCells count="20">
    <mergeCell ref="N4:O6"/>
    <mergeCell ref="P4:S6"/>
    <mergeCell ref="T4:T9"/>
    <mergeCell ref="F7:F9"/>
    <mergeCell ref="G7:G9"/>
    <mergeCell ref="H7:H9"/>
    <mergeCell ref="I7:I9"/>
    <mergeCell ref="J7:J9"/>
    <mergeCell ref="K7:K9"/>
    <mergeCell ref="L7:L9"/>
    <mergeCell ref="A1:R1"/>
    <mergeCell ref="A2:R2"/>
    <mergeCell ref="A4:A9"/>
    <mergeCell ref="B4:B9"/>
    <mergeCell ref="C4:C9"/>
    <mergeCell ref="D4:D9"/>
    <mergeCell ref="E4:E9"/>
    <mergeCell ref="F4:I6"/>
    <mergeCell ref="J4:L6"/>
    <mergeCell ref="M4:M9"/>
  </mergeCells>
  <phoneticPr fontId="12" type="noConversion"/>
  <pageMargins left="0.74015748031496065" right="0.52007874015748023" top="0.8051181102362206" bottom="0.58543307086614171" header="0.50984251968503946" footer="0.29015748031496064"/>
  <pageSetup paperSize="0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四季 </vt:lpstr>
      <vt:lpstr>101委辦 (2)</vt:lpstr>
      <vt:lpstr>主計4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ntcri</dc:creator>
  <cp:lastModifiedBy>Emma Fan</cp:lastModifiedBy>
  <cp:lastPrinted>2012-12-30T10:08:13Z</cp:lastPrinted>
  <dcterms:created xsi:type="dcterms:W3CDTF">2007-03-20T09:26:04Z</dcterms:created>
  <dcterms:modified xsi:type="dcterms:W3CDTF">2024-06-24T05:43:13Z</dcterms:modified>
</cp:coreProperties>
</file>